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890" tabRatio="874" activeTab="0"/>
  </bookViews>
  <sheets>
    <sheet name="SKUPNA_REKAPIT" sheetId="1" r:id="rId1"/>
    <sheet name="A kanaliz_prikljucek_DN200" sheetId="2" r:id="rId2"/>
    <sheet name="B Hišbi_priklj_REKAPIT" sheetId="3" r:id="rId3"/>
    <sheet name="B1_HP1" sheetId="4" r:id="rId4"/>
    <sheet name="B2_HP2" sheetId="5" r:id="rId5"/>
    <sheet name="B3_HP3" sheetId="6" r:id="rId6"/>
    <sheet name="B4_HP4" sheetId="7" r:id="rId7"/>
    <sheet name="B5_HP5" sheetId="8" r:id="rId8"/>
    <sheet name="B6_HP6" sheetId="9" r:id="rId9"/>
    <sheet name="B7_HP7" sheetId="10" r:id="rId10"/>
    <sheet name="B8_HP8" sheetId="11" r:id="rId11"/>
    <sheet name="B9_HP8.1" sheetId="12" r:id="rId12"/>
    <sheet name="B10_HP8.2" sheetId="13" r:id="rId13"/>
    <sheet name="B11_HP8.3" sheetId="14" r:id="rId14"/>
    <sheet name="B12_HP9" sheetId="15" r:id="rId15"/>
    <sheet name="B13_HP10" sheetId="16" r:id="rId16"/>
    <sheet name="B14_HP11" sheetId="17" r:id="rId17"/>
    <sheet name="B15_HP12" sheetId="18" r:id="rId18"/>
    <sheet name="B16_HP13" sheetId="19" r:id="rId19"/>
    <sheet name="B17_HP13.1" sheetId="20" r:id="rId20"/>
    <sheet name="B18_HP13.2" sheetId="21" r:id="rId21"/>
    <sheet name="List3" sheetId="22" r:id="rId22"/>
    <sheet name="List4" sheetId="23" r:id="rId23"/>
  </sheets>
  <definedNames/>
  <calcPr fullCalcOnLoad="1"/>
</workbook>
</file>

<file path=xl/sharedStrings.xml><?xml version="1.0" encoding="utf-8"?>
<sst xmlns="http://schemas.openxmlformats.org/spreadsheetml/2006/main" count="1083" uniqueCount="302">
  <si>
    <t xml:space="preserve">Dobava in polaganje geotekstila v jarek, glede na geomehanske pogoje in v skladu z navodili za vgrajevanje  (ocena!) </t>
  </si>
  <si>
    <t xml:space="preserve">Izvedba sondažnih odkopov - odkrivanje obstoječih komunalnih in energetskih vodov </t>
  </si>
  <si>
    <t>Priprava gradbišča z odstranjevanjem ovir in  čiščenje terena z vspostavitvijo v prvotno stanje po končanih delih</t>
  </si>
  <si>
    <t>Ostala manjša dela po predhodnem pisnem potrdilu nadzora in investitorja</t>
  </si>
  <si>
    <t>kom</t>
  </si>
  <si>
    <t>Projektantski nadzor in vsklajevanje projekta z dejansko ugotovljenim stanjem na terenu</t>
  </si>
  <si>
    <t>ura</t>
  </si>
  <si>
    <t>Nadzor geologa</t>
  </si>
  <si>
    <t>kompl.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</si>
  <si>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</si>
  <si>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</si>
  <si>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ur KV</t>
  </si>
  <si>
    <t>ur</t>
  </si>
  <si>
    <t>ur PK</t>
  </si>
  <si>
    <t>kom.</t>
  </si>
  <si>
    <t>Izvedba preskusa vodotesnosti revizijskih jaškov (SIST EN 1610)</t>
  </si>
  <si>
    <t>Preverba podatkov, detekcija, odkrivanje in zakoličevanje obstoječih infrastrukturnih vodov, ki tangirajo gradnjo</t>
  </si>
  <si>
    <t>A2/ Zemeljska in gradbena dela</t>
  </si>
  <si>
    <t>A3/ Montažna in kanalizacijska dela</t>
  </si>
  <si>
    <t>A1/ Pripravljalna in zaključna dela:</t>
  </si>
  <si>
    <t xml:space="preserve">Geodetska zakoličba trase in izdelava zapisnika o zakoličbi </t>
  </si>
  <si>
    <t xml:space="preserve">Odškodnine zaradi škode na zemljiščih, ki so potrebna za izvajanje del   </t>
  </si>
  <si>
    <t>Črpanje vode iz jarka za čas gradnje (ocena)</t>
  </si>
  <si>
    <t>5ktg. (10%)</t>
  </si>
  <si>
    <t>Tlačni preskus tesnosti cevovoda skladno z SIST EN1610</t>
  </si>
  <si>
    <t>eur</t>
  </si>
  <si>
    <t xml:space="preserve">Pregled kanalov s kamero po končanih delih  </t>
  </si>
  <si>
    <t xml:space="preserve">Izdelava projekta izvedenih del PIDa </t>
  </si>
  <si>
    <t>26</t>
  </si>
  <si>
    <t>27</t>
  </si>
  <si>
    <t>Zavarovanje mejnikov in vzpostavitev v prvotno stanje (ocena)</t>
  </si>
  <si>
    <t>V ceni posameznih postavk so zajeta vsa pomožna dela, transporti in prenosi</t>
  </si>
  <si>
    <t>ter ves drobni material, ki k vsaki postavki funkcionalno spadajo!</t>
  </si>
  <si>
    <t>Dodatna in nepredvidena dela</t>
  </si>
  <si>
    <t>Zap. št</t>
  </si>
  <si>
    <t>POSTAVKA</t>
  </si>
  <si>
    <t>Enota</t>
  </si>
  <si>
    <t>Količina</t>
  </si>
  <si>
    <t>Cena na enoto</t>
  </si>
  <si>
    <t>Cena skupaj</t>
  </si>
  <si>
    <t>m'</t>
  </si>
  <si>
    <t>Postavitev gradbenih profilov in nivelacija vzdolžnih profilov</t>
  </si>
  <si>
    <t>ocena</t>
  </si>
  <si>
    <r>
      <t>m</t>
    </r>
    <r>
      <rPr>
        <vertAlign val="superscript"/>
        <sz val="10"/>
        <rFont val="Arial"/>
        <family val="0"/>
      </rPr>
      <t>3</t>
    </r>
  </si>
  <si>
    <t>Geodetski posnetek po končani gradnji in izdelava elaborata za vpis v kataster GJI</t>
  </si>
  <si>
    <t xml:space="preserve">Izvedba križanja kanalizacije z obstoječim NN el. podzemnim vodom  </t>
  </si>
  <si>
    <t xml:space="preserve">Izvedba križanja kanalizacije z obstoječim TK podzemnim vodom </t>
  </si>
  <si>
    <t xml:space="preserve">Izvedba križanja kanalizacije z obstoječim javnim vodovodom </t>
  </si>
  <si>
    <t xml:space="preserve">Izvedba križanja kanalizacije z obstoječim KATV podzemnim vodom </t>
  </si>
  <si>
    <t xml:space="preserve">Razpiranje bočnih strani jarka, mestoma in po mnenju geologa izpostavljenih odsekih trase </t>
  </si>
  <si>
    <t>A1/ PRIPRAVLJALNA IN ZAKLJUČNA DELA</t>
  </si>
  <si>
    <t>A1/ PRIPRAVLJALNA IN ZAKLJUČNA DELA SKUPAJ</t>
  </si>
  <si>
    <t>SKUPNA REKAPITULACIJA</t>
  </si>
  <si>
    <t>REKAPITULACIJA</t>
  </si>
  <si>
    <r>
      <t xml:space="preserve">SKUPAJ (A+B) </t>
    </r>
    <r>
      <rPr>
        <b/>
        <sz val="10"/>
        <rFont val="Arial"/>
        <family val="2"/>
      </rPr>
      <t>(brez DDV)</t>
    </r>
    <r>
      <rPr>
        <b/>
        <sz val="12"/>
        <rFont val="Arial"/>
        <family val="2"/>
      </rPr>
      <t>:</t>
    </r>
  </si>
  <si>
    <t xml:space="preserve">Ročno planiranje in zatravitev poškodovanih površin </t>
  </si>
  <si>
    <r>
      <t>m</t>
    </r>
    <r>
      <rPr>
        <vertAlign val="superscript"/>
        <sz val="10"/>
        <rFont val="Arial"/>
        <family val="2"/>
      </rPr>
      <t>2</t>
    </r>
  </si>
  <si>
    <t>28</t>
  </si>
  <si>
    <t>29</t>
  </si>
  <si>
    <t>Preverba podatkov, detekcija, odkrivanje in zakoličevanje vseh obstoječih infrastrukturnih vodov, ki tangirajo gradnjo</t>
  </si>
  <si>
    <t>montažni material in tesnila!</t>
  </si>
  <si>
    <t>A2/ ZEMELJSKA IN GRADBENA DELA</t>
  </si>
  <si>
    <r>
      <t>A2/ ZEMELJSKA IN GRADBENA DELA SKUPAJ: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</si>
  <si>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A3/ MONTAŽNA IN KANALIZACIJSKA DELA</t>
    </r>
  </si>
  <si>
    <t>A3/ MONTAŽNA IN KANALIZACIJSKA DELA SKUPAJ:</t>
  </si>
  <si>
    <t xml:space="preserve">V ceni je zajeta nabava in vgradnja materiala ter vsa pomožna dela, prenosi in transporti, ves drobni </t>
  </si>
  <si>
    <t>Strojno rezanje asfalta debeline do 20cm, rušenje in nakladanje, ter odvoz na stalno deponijo</t>
  </si>
  <si>
    <t>30</t>
  </si>
  <si>
    <t>31</t>
  </si>
  <si>
    <t>32</t>
  </si>
  <si>
    <t>Izvedba križanja kanalizacije z obstoječimi  prepusti in kanali v zaščitni PVC cevi fi400mm, in izvedba glinenega naboja</t>
  </si>
  <si>
    <t xml:space="preserve">Dobava, transport in izdelava asfaltnih površin v sestavi 6+4 (BD16+BB8), v poškodovanih asfaltnih voznih površinah po zahtevah in specifikaciji upravljalca, vključno z upoštevanjem višine pokrovov in rešetk obstoječe komunalne infrastrukture                         </t>
  </si>
  <si>
    <r>
      <t xml:space="preserve">A/ SKUPAJ </t>
    </r>
    <r>
      <rPr>
        <b/>
        <sz val="10"/>
        <rFont val="Arial"/>
        <family val="2"/>
      </rPr>
      <t>(brez DDV)</t>
    </r>
    <r>
      <rPr>
        <b/>
        <sz val="12"/>
        <rFont val="Arial"/>
        <family val="2"/>
      </rPr>
      <t>:</t>
    </r>
  </si>
  <si>
    <t>A/ FEKALNI KANALIZACIJSKI PRIKLJUČEK:</t>
  </si>
  <si>
    <t>B/ HIŠNI KANALIZACIJSKI PRIKLJUČKI:</t>
  </si>
  <si>
    <t>A/ FEKALNI KANALIZACIJSKI PRIKLJUČEK</t>
  </si>
  <si>
    <t xml:space="preserve">Strojni odriv zgornje plasti zemlje (humusa), v debelini 20 do 30cm in širini 3.00m, na začasno deponijo do razdalje 20m                                      278*2.0*0.15=83.40      </t>
  </si>
  <si>
    <t>2 - 3ktg. (40%)</t>
  </si>
  <si>
    <t>3 - 4ktg. (50%)</t>
  </si>
  <si>
    <t xml:space="preserve">Ročni izkop jarka v zemljini 3., 4. in 5. ktg., globine od 0-2m, oz. po podatkih iz vzdolžnega profila, širine na dnu od 0.60-2.0m, z odlaganjem materiala                                                                           (0.60+1.30)*1.40*0.5*40 = 53.20                                                                                                      2 - 3ktg. (40%)  - 21m3                                                  3 - 4ktg. (50%) -  27m3                                                               5ktg. (10%)     -   5m3         </t>
  </si>
  <si>
    <t>ur PK (21*1.80+27*2.5+5*4=125.30</t>
  </si>
  <si>
    <t>Ročna izravnava dna jarka s točnostjo +- 3cm po celotni širini dna jarka, v predvidenem nagibu  291*0.80) = 232.80</t>
  </si>
  <si>
    <t>Izdelava nosilnega sloja cevi iz gramoza (tampon) 0-32mm v debelini 10-20cm z izravnavo v predvideni niveleti in utrjevanjem do zbitosti 90% SPP, po celotni širini jarka (I. nosilni sloj) - (30% trase) (291*0.80*0.10x)0.30 = (23.30)x0.30  (30%) = 6.99</t>
  </si>
  <si>
    <t>Izdelava nosilnega sloja cevi iz izkopanega materiala v debelini 10-20cm z izravnavo v predvideni niveleti in utrjevanjem do zbitosti 90% SPP, po celotni širini jarka (I. nosilni sloj) (60% trase) (291*0.80*0.10)x0.60 = (23.28)x0.60  (60%) = 13.96</t>
  </si>
  <si>
    <t>Izdelava nosilnega sloja cevi iz pustega betona (podložni beton C12/15) v debelini 10-20cm, po celotni širini jarka (10% trase)                                                                                      (291*0.80*0.10)*0.30 = (23.28)*0.10 (10%) = 2.30</t>
  </si>
  <si>
    <t>Izdelava peščene posteljice iz dobavljenega materiala (0-16mm) po navodilih nadzora, debeline 10cm, +-3cm, v predvidenem nagibu, po celotni širini jarka (50% trase) (291*0.85*0.10)x(0.50)=(24.73)x0.50=12.36</t>
  </si>
  <si>
    <t>Izdelava posteljice cevi iz ročno prebranega, izkopanega materiala (0-16mm) v debelini 10cm, po celotni širini jarka (45% trase)                                                                                                                                        (291*0.85*0.10)x(0.50)=(24.73)x0.50=11.13</t>
  </si>
  <si>
    <t>Polaganje cevi v pusti beton 0-16mm, C12/15 v debelini 10-20cm (5%trase) (291*0.85*0.10)x(0.30)=(24.73)x0.05=1.25</t>
  </si>
  <si>
    <t xml:space="preserve">Ročni obsip cevi z dobro vezljivim, peščenim dobavljenim materialom (0-32) skladno s standardom SIST EN-1610, do višine 30cm nad cevjo, z utrjevanjem do zbitosti.(90-95% SPP), oz. nosilnosti Me2=50MPa ali 80MPa (pod vozno površino) (50%trase)                                                ((0.85+1.0)*0.45/2*291*(0.50) = (121.12)x0.50= 60.56                                                                                                                            </t>
  </si>
  <si>
    <t xml:space="preserve">Dobava in vgradnja gramoza(tampon), v debelini 60cm pod asf. voziščem s komprimiranjem do zbitosti 98% SPP, oz. nosilnosti Me2=100MPa (asf. cesta) (1.20+1.50)*0.60*0.5*23)=18.63                                                                                                                                                                             </t>
  </si>
  <si>
    <t xml:space="preserve">Ročni obsip cevi z ročno prebranim, izkopanim, neostrorobim materialom (0-32) skladno s standardom SIST EN-1610, do višine 30cm nad cevjo, z utrjevanjem do zbitosti.(90-95% SPP), oz. nosilnosti Me2=50MPa ali 80MPa (pod vozno površino)  (50% trase)  ((0.85+1.0)*0.45/2*291*(0.50) = (121.12)x0.50= 60.56                                                                                                                                                                                     </t>
  </si>
  <si>
    <t>Strojni izkop jarka v zemljini 3., 4. in 5. ktg. globine od 0-3m, oz. po podatkih iz vzdolžnega profila, širine na dnu jarka 0.60-2.00 m, z nakladanjem in odvozom materiala na stalno deponijo do 5km, z upoštevanjem stroškov deponije in taks za deponiranje (10%količine) (obračun mas v raščenem stanju!)  (0.80+1.50)*1.80*0.5*247x(0.10) =51.12</t>
  </si>
  <si>
    <t>Strojni izkop jarka v zemljini 3., 4. in 5. ktg., globine od 0-3m, oz. po podatkih iz vzdolžnega profila, širine na dnu od 0.60-2.0m, z odlaganjem materiala                         (90%količine) (obračun mas v raščenem stanju!)                                                              (0.80+1.50)*1.80*0.5*247x(0.90) =460.10</t>
  </si>
  <si>
    <t xml:space="preserve">Strojni zasip jarka z izkopanim materialom, z izločanjem kamenja nad fi 10cm, oz. po navodilih nadzora, s komprimiranjem v plasteh do zbitosti 98%SPP, oz. nosilnosti Me2=80MPa. 564.40 - (7+14+2.30+12.40+11.10+1.25+60.60+60.60+18.60) = 376.60             </t>
  </si>
  <si>
    <t>Nakladanje in odvoz viškov materiala na stalno deponijo  (90% količine)                                                                        1.20 * ( (460.10+53.20) - (14+11.10+60.60+376.60) = 153.66* 0.90 = 138.29</t>
  </si>
  <si>
    <t>Razplaniranje dela viškov materiala po trasi  (10% količine) kanalizacije                                                                                                 1.20 * ( (460.10+53.20) - (14+11.10+60.60+376.60) = 153.66* 0.10 = 15.40</t>
  </si>
  <si>
    <t>Izvedba prečkanja asfaltirane ceste  s podbojem v jekleni zaščitni cevi fi400, z izvedbo glinenega naboja (2x)</t>
  </si>
  <si>
    <t>Izvedba križanja kanalizacije z obstoječim prenosnim plinovodom Fe DN125, vključno z zaščito plinovoda po zahtevi upravljalca Plinovodi d.o.o.</t>
  </si>
  <si>
    <t>25</t>
  </si>
  <si>
    <t xml:space="preserve">Dobava in vgradnja plastičnih debelostenskih PVC kanalizacijskih cevi fi200mm, obodne togosti SN8, vključno z vsemi tesnili in spojnimi kosi v projektiranih padcih  </t>
  </si>
  <si>
    <t>Odkop in izvedba priključka projektirane kanalizacije na obstoječ (predviden po 05/10) jašek kanalizacije in zatesnitev priključka</t>
  </si>
  <si>
    <t>B/ HIŠNI KANALIZACIJSKI PRIKKLJUČKI</t>
  </si>
  <si>
    <t>B1/ Hišni kanalizacijski priključek 1</t>
  </si>
  <si>
    <t>B1/ Hišni kanalizcijski priključek 1</t>
  </si>
  <si>
    <t>B1/1 Preddela, gradbena, montažna in zaključna dela</t>
  </si>
  <si>
    <t xml:space="preserve">Obnova in zakoličba trase hišnega priključka v prisotnosti lastnikov </t>
  </si>
  <si>
    <t>Geodetski posnetek hišnega priključka po končani gradnji</t>
  </si>
  <si>
    <t>Preskus tesnosti cevovoda skladno z SIST EN1610</t>
  </si>
  <si>
    <t>Preskusa vodotesnosti revizijskih jaškov (SIST EN 1610)</t>
  </si>
  <si>
    <t>Izvedba križanja kanalizacije z nižjimi betonskimi zidovi in vzpostavitev v prvotno stanje</t>
  </si>
  <si>
    <t>Odstranitev obstoječih tlakovcev ali travnih plošč na mestu izvajanja del ter ponovno polaganje po končanih delih.</t>
  </si>
  <si>
    <t>Izvedba križanja kanalizacije z živo mejo z ohranitvijo vitalnih korenin in ureditvijo v prvotno stanje</t>
  </si>
  <si>
    <r>
      <t>m</t>
    </r>
    <r>
      <rPr>
        <vertAlign val="superscript"/>
        <sz val="10"/>
        <rFont val="Arial"/>
        <family val="2"/>
      </rPr>
      <t>3</t>
    </r>
  </si>
  <si>
    <t xml:space="preserve">Strojno/ročni izkop humusa z odmetom na stran in ločenim deponiranjem </t>
  </si>
  <si>
    <t>Izvedba zaščite sten gradbene jame z montažnim sistemom za razpiranje</t>
  </si>
  <si>
    <t xml:space="preserve">Razplaniranje humusa in sajenje s travnim semenom </t>
  </si>
  <si>
    <t>ur PK (2.85*1.80+3.57*2.5+0.71*4=16.89</t>
  </si>
  <si>
    <t>Ročna izravnava dna jarka s točnostjo +- 3cm po celotni širini dna jarka, v predvidenem nagibu  28*0.60 = 16.80</t>
  </si>
  <si>
    <t xml:space="preserve">Dobava in vgrajevanje tampona 0-32 mm ter komprimacija z lahkimi komprimacijskimi sredstvi </t>
  </si>
  <si>
    <t>Vgrajevanje prebranega drobno zrnatega izkopanjega materila 0-16 mm, ter izdelava posteljice in obsipa cevi (50% trase) (0.75*0.40*28)x0.50 = 4.20</t>
  </si>
  <si>
    <t>Strojno-ročni zasip z izkopanim materialom s komprimiranjem v plasteh po 30cm z odbiranjem večjih kamnov (35.70) - (8.40) = 27.30</t>
  </si>
  <si>
    <t>Odvoz viška izkopanega materiala na deponijo izvajalca 1.20*(25+7.14) - (4.20+27) = 7.36</t>
  </si>
  <si>
    <t>Strojni izkop jarka v zemljini 3., 4. in 5 kategorije, globine 0-2m, z odmetom na stran (70% trase) (0.60+1.10)*1.50/2*28 x 0.70 = 24.99</t>
  </si>
  <si>
    <t xml:space="preserve">Ročni izkop jarka v zemljini 3., 4. in 5. ktg., globine od 0-2m, širine na dnu od 0.60-2.0m, z odlaganjem materiala (20% trase)                                                                          (0.60+1.10)*1.50*0.5*28 x 0.20 = 7.14                                                                                                   2 - 3ktg. (40%)  - 2.85m3                                                  3 - 4ktg. (50%) -  3.57m3                                                               5ktg. (10%)     -   0.71m3         </t>
  </si>
  <si>
    <t>Varovanje obstoječega nasada trte</t>
  </si>
  <si>
    <t>kompl</t>
  </si>
  <si>
    <t>Izvedba križanja priključka kanalizacije z živo mejo/ograjo in vrtnega nasada z ohranitvijo vitalnih korenin in ureditvijo v prvotno stanje</t>
  </si>
  <si>
    <t>Dobava in vgrajevanje peska frakcije 0-16 mm ter izdelava posteljice in obsipa cevi (45% trase) (0.75*0.40*28)x0.45 = 3.78</t>
  </si>
  <si>
    <t>Polaganje cevi v pusti beton 0-16mm, C12/15 v debelini 10-20cm (5% trase) (0.75*0.40*28)x0.05=(8.40)x0.05=0.42</t>
  </si>
  <si>
    <t xml:space="preserve">Dobava in vgradnja plastičnih PVC-UK kanalizacijskih cevi fi160mm, obodne togosti SN8, vključno z vsemi tesnili in spojnimi kosi v projektiranih padcih  </t>
  </si>
  <si>
    <t>Dobava in vgradnja tipskih revizijskih jaškov iz AB premera 800 mm s konusom in tipskim nastavkom za plastične cevi ter z LTŽ pokrovom premera 600mm nosilnosti 250kN po EN 124-zračen, vklučno s podložnim betonom C20/25, debeline 20cm oz. več, v odvisnosti od pogojev vgradnje</t>
  </si>
  <si>
    <t>B1/ Hišni kanalizacijski priključek 1 skupaj:</t>
  </si>
  <si>
    <r>
      <t xml:space="preserve">B/ SKUPAJ </t>
    </r>
    <r>
      <rPr>
        <b/>
        <sz val="10"/>
        <rFont val="Arial"/>
        <family val="2"/>
      </rPr>
      <t>(brez DDV)</t>
    </r>
    <r>
      <rPr>
        <b/>
        <sz val="12"/>
        <rFont val="Arial"/>
        <family val="2"/>
      </rPr>
      <t>:</t>
    </r>
  </si>
  <si>
    <t>B2/ Hišni kanalizcijski priključek 2</t>
  </si>
  <si>
    <t>B2/1 Preddela, gradbena, montažna in zaključna dela</t>
  </si>
  <si>
    <t>B1/1 Preddela, gradbena, montažna in zaključna dela skupaj:</t>
  </si>
  <si>
    <t>Strojni izkop jarka v zemljini 3., 4. in 5 kategorije, globine 0-2m, z odmetom na stran (70% trase) (0.60+1.10)*1.50/2*36 x 0.70 = 32.13</t>
  </si>
  <si>
    <t>Strojni izkop jarka v zemljini 3., 4. in 5. kategorije, globine 0-2m, z nakladanjem na kamion in odvozom na stalno depon. (10% trase) (0.60+1.10)*1.50/2*36 x 0.10 = 4,60</t>
  </si>
  <si>
    <t xml:space="preserve">Ročni izkop jarka v zemljini 3., 4. in 5. ktg., globine od 0-2m, širine na dnu od 0.60-2.0m, z odlaganjem materiala (20% trase)                                                                          (0.60+1.10)*1.50*0.5*36 x 0.20 = 9,18                                                                                                  2 - 3ktg. (40%)  - 3.67m3                                                  3 - 4ktg. (50%) -  4.60m3                                                               5ktg. (10%)     -   0.92m3         </t>
  </si>
  <si>
    <t>ur PK (3.67*1.80+4.60*2.5+0.92*4=21.78</t>
  </si>
  <si>
    <t>Strojni izkop jarka v zemljini 3., 4. in 5. kategorije, globine 0-2m, z nakladanjem na kamion in odvozom na stalno depon. (10% trase) (0.60+1.10)*1.50/2*28 x 0.10 = 3.57</t>
  </si>
  <si>
    <t>Ročna izravnava dna jarka s točnostjo +- 3cm po celotni širini dna jarka, v predvidenem nagibu  36*0.60 = 16.80</t>
  </si>
  <si>
    <t>Dobava in vgrajevanje peska frakcije 0-16 mm ter izdelava posteljice in obsipa cevi (45% trase) (0.75*0.40*36)x0.45 = 4.86</t>
  </si>
  <si>
    <t>Vgrajevanje prebranega drobno zrnatega izkopanjega materila 0-16 mm, ter izdelava posteljice in obsipa cevi (50% trase) (0.75*0.40*36)x0.50 = 5.40</t>
  </si>
  <si>
    <t>Polaganje cevi v pusti beton 0-16mm, C12/15 v debelini 10-20cm (5% trase) (0.75*0.40*36)x0.05=(10.8)x0.05=0.54</t>
  </si>
  <si>
    <t>Strojno-ročni zasip z izkopanim materialom s komprimiranjem v plasteh po 30cm z odbiranjem večjih kamnov (45.90) - (10.8) = 35.10</t>
  </si>
  <si>
    <t>Odvoz viška izkopanega materiala na deponijo izvajalca 1.20*(32.13+9.18) - (5.40+35) = 9.17</t>
  </si>
  <si>
    <t>B2/1 Preddela, gradbena, montažna in zaključna dela skupaj:</t>
  </si>
  <si>
    <t>B2/ Hišni kanalizacijski priključek 2 skupaj:</t>
  </si>
  <si>
    <t>B3/ Hišni kanalizcijski priključek 3</t>
  </si>
  <si>
    <t>B3/1 Preddela, gradbena, montažna in zaključna dela</t>
  </si>
  <si>
    <t>B3/1 Preddela, gradbena, montažna in zaključna dela skupaj:</t>
  </si>
  <si>
    <t>B3/ Hišni kanalizacijski priključek 3 skupaj:</t>
  </si>
  <si>
    <t>B4/ Hišni kanalizcijski priključek 4</t>
  </si>
  <si>
    <t>B4/1 Preddela, gradbena, montažna in zaključna dela</t>
  </si>
  <si>
    <t>B4/1 Preddela, gradbena, montažna in zaključna dela skupaj:</t>
  </si>
  <si>
    <t>B4/ Hišni kanalizacijski priključek 4 skupaj:</t>
  </si>
  <si>
    <t>B5/ Hišni kanalizcijski priključek 5</t>
  </si>
  <si>
    <t>B5/1 Preddela, gradbena, montažna in zaključna dela</t>
  </si>
  <si>
    <t>Strojni izkop jarka v zemljini 3., 4. in 5 kategorije, globine 0-2m, z odmetom na stran (70% trase) (0.60+1.10)*1.40/2*17 x 0.70 = 14.16</t>
  </si>
  <si>
    <t>Strojni izkop jarka v zemljini 3., 4. in 5. kategorije, globine 0-2m, z nakladanjem na kamion in odvozom na stalno depon. (10% trase) (0.60+1.10)*1.40/2*17 x 0.10 = 2.02</t>
  </si>
  <si>
    <t>ur PK (1.62*1.80+2.0*2.5+0.40*4=9.51</t>
  </si>
  <si>
    <t xml:space="preserve">Ročni izkop jarka v zemljini 3., 4. in 5. ktg., globine od 0-2m, širine na dnu od 0.60-2.0m, z odlaganjem materiala (20% trase)                                                                          (0.60+1.10)*1.40*0.5*17 x 0.20 = 4.04                                                                                                  2 - 3ktg. (40%)  - 1.62m3                                                  3 - 4ktg. (50%) -  2.02m3                                                               5ktg. (10%)     -   0.40m3         </t>
  </si>
  <si>
    <t>Ročna izravnava dna jarka s točnostjo +- 3cm po celotni širini dna jarka, v predvidenem nagibu  17*0.60 = 10.20</t>
  </si>
  <si>
    <t>Dobava in vgrajevanje peska frakcije 0-16 mm ter izdelava posteljice in obsipa cevi (45% trase) (0.75*0.40*17)x0.45 = 2.30</t>
  </si>
  <si>
    <t>Vgrajevanje prebranega drobno zrnatega izkopanjega materila 0-16 mm, ter izdelava posteljice in obsipa cevi (50% trase) (0.75*0.40*17)x0.50 = 2.55</t>
  </si>
  <si>
    <t>Polaganje cevi v pusti beton 0-16mm, C12/15 v debelini 10-20cm (5% trase) (0.75*0.40*17)x0.05=(5.1)x0.05=0.25</t>
  </si>
  <si>
    <t>Strojno-ročni zasip z izkopanim materialom s komprimiranjem v plasteh po 30cm z odbiranjem večjih kamnov (20.2) - (5.10) = 15.1</t>
  </si>
  <si>
    <t>Odvoz viška izkopanega materiala na deponijo izvajalca 1.20*(14.16+4.04) - (2.60+15) = 4.24</t>
  </si>
  <si>
    <t>Varovanje korenin obstejih dreves</t>
  </si>
  <si>
    <t>B5/1 Preddela, gradbena, montažna in zaključna dela skupaj:</t>
  </si>
  <si>
    <t>B5/ Hišni kanalizacijski priključek 5 skupaj:</t>
  </si>
  <si>
    <t>Izvedba križanja priključka kanalizacije z nižjim betonskim zidom in vzpostavitev v prvotno stanje</t>
  </si>
  <si>
    <t xml:space="preserve">Izvedba križanja priključka kanalizacije z obstoječim TK podzemnim vodom </t>
  </si>
  <si>
    <t xml:space="preserve">Izvedba križanja priključka kanalizacije z obstoječim javnim vodovodom </t>
  </si>
  <si>
    <t xml:space="preserve">Izvedba križanja priključka kanalizacije z obstoječim KATV podzemnim vodom </t>
  </si>
  <si>
    <t>Izvedba križanja priključka kanalizacije z obstoječim  kanalom v zaščitni PVC cevi fi315mm, in izvedba glinenega naboja</t>
  </si>
  <si>
    <t>B6/ Hišni kanalizcijski priključek 6</t>
  </si>
  <si>
    <t>B6/1 Preddela, gradbena, montažna in zaključna dela</t>
  </si>
  <si>
    <t>Strojni izkop jarka v zemljini 3., 4. in 5 kategorije, globine 0-2m, z odmetom na stran (70% trase) (0.60+1.10)*1.50/2*34 x 0.70 = 30.34</t>
  </si>
  <si>
    <t>Strojni izkop jarka v zemljini 3., 4. in 5. kategorije, globine 0-2m, z nakladanjem na kamion in odvozom na stalno depon. (10% trase) (0.60+1.10)*1.50/2*34 x 0.10 = 4.30</t>
  </si>
  <si>
    <t xml:space="preserve">Ročni izkop jarka v zemljini 3., 4. in 5. ktg., globine od 0-2m, širine na dnu od 0.60-2.0m, z odlaganjem materiala (20% trase)                                                                          (0.60+1.10)*1.50*0.5*34 x 0.20 = 8.60                                                                                                  2 - 3ktg. (40%)  - 3.44m3                                                  3 - 4ktg. (50%) -  4.30m3                                                               5ktg. (10%)     -   0.86m3         </t>
  </si>
  <si>
    <t>ur PK (3.44*1.80+4.30*2.5+0.86*4=20.38</t>
  </si>
  <si>
    <t>Ročna izravnava dna jarka s točnostjo +- 3cm po celotni širini dna jarka, v predvidenem nagibu  34*0.60 = 20.40</t>
  </si>
  <si>
    <t>Dobava in vgrajevanje peska frakcije 0-16 mm ter izdelava posteljice in obsipa cevi (45% trase) (0.75*0.40*34)x0.45 =4.59</t>
  </si>
  <si>
    <t>Vgrajevanje prebranega drobno zrnatega izkopanjega materila 0-16 mm, ter izdelava posteljice in obsipa cevi (50% trase) (0.75*0.40*34)x0.50 = 5.10</t>
  </si>
  <si>
    <t>Polaganje cevi v pusti beton 0-16mm, C12/15 v debelini 10-20cm (5% trase) (0.75*0.40*34)x0.05=(10.2)x0.05=0.51</t>
  </si>
  <si>
    <t>Strojno-ročni zasip z izkopanim materialom s komprimiranjem v plasteh po 30cm z odbiranjem večjih kamnov (43) - (10.2) = 32.80</t>
  </si>
  <si>
    <t>Odvoz viška izkopanega materiala na deponijo izvajalca 1.20*(30.30+8.60) - (5.10+33) = 8.58</t>
  </si>
  <si>
    <t>B6/1 Preddela, gradbena, montažna in zaključna dela skupaj:</t>
  </si>
  <si>
    <t>B6/ Hišni kanalizacijski priključek 6 skupaj:</t>
  </si>
  <si>
    <t>B7/ Hišni kanalizcijski priključek 7</t>
  </si>
  <si>
    <t>Dobava in vgradnja revizijskih jaškov iz BC premera 600 mm s tipskim nastavkom za plastične cevi ter z LTŽ pokrovom 70/70 cm, nosilnosti 125kN po EN 124-zračen, vklučno s podložnim betonom C20/25 debeline 20cm oz. več, v odvisnosti od pogojev vgradnje</t>
  </si>
  <si>
    <t>B7/1 Preddela, gradbena, montažna in zaključna dela</t>
  </si>
  <si>
    <t>B7/1 Preddela, gradbena, montažna in zaključna dela skupaj:</t>
  </si>
  <si>
    <t>B7/ Hišni kanalizacijski priključek 7 skupaj:</t>
  </si>
  <si>
    <t>B8/ Hišni kanalizcijski priključek 8</t>
  </si>
  <si>
    <t>B8/1 Preddela, gradbena, montažna in zaključna dela</t>
  </si>
  <si>
    <t>Strojni izkop jarka v zemljini 3., 4. in 5 kategorije, globine 0-2m, z odmetom na stran (70% trase) (0.60+1.10)*1.50/2*57 x 0.70 = 50.87</t>
  </si>
  <si>
    <t>Strojni izkop jarka v zemljini 3., 4. in 5. kategorije, globine 0-2m, z nakladanjem na kamion in odvozom na stalno depon. (10% trase) (0.60+1.10)*1.50/2*57 x 0.10 = 7.26</t>
  </si>
  <si>
    <t xml:space="preserve">Ročni izkop jarka v zemljini 3., 4. in 5. ktg., globine od 0-2m, širine na dnu od 0.60-2.0m, z odlaganjem materiala (20% trase)                                                                          (0.60+1.10)*1.50*0.5*57 x 0.20 = 14.52                                                                                              2 - 3ktg. (40%)  - 5.81m3                                                  3 - 4ktg. (50%) -  7.26m3                                                               5ktg. (10%)     -   1.45m3         </t>
  </si>
  <si>
    <t>ur PK (5.81*1.80+7.26*2.5+1.45*4=34.40</t>
  </si>
  <si>
    <t>Ročna izravnava dna jarka s točnostjo +- 3cm po celotni širini dna jarka, v predvidenem nagibu  57*0.60 = 34.20</t>
  </si>
  <si>
    <t>Dobava in vgrajevanje peska frakcije 0-16 mm ter izdelava posteljice in obsipa cevi (45% trase) (0.75*0.40*57)x0.45 = 7.69</t>
  </si>
  <si>
    <t>Vgrajevanje prebranega drobno zrnatega izkopanjega materila 0-16 mm, ter izdelava posteljice in obsipa cevi (50% trase) (0.75*0.40*57)x0.50 = 8.55</t>
  </si>
  <si>
    <t>Polaganje cevi v pusti beton 0-16mm, C12/15 v debelini 10-20cm (5% trase) (0.75*0.40*57)x0.05=(17.1)x0.05=0.85</t>
  </si>
  <si>
    <t>Dobava in vgradnja gramoza(tampon), v debelini 60cm pod asf. Voziščem in makadamu s komprimiranjem do zbitosti 98% SPP, oz. nosilnosti Me2=100MPa (asf. Cesta, makadam) (54*1.0*0.6)=32</t>
  </si>
  <si>
    <t>Strojno-ročni zasip z izkopanim materialom s komprimiranjem v plasteh po 30cm z odbiranjem večjih kamnov (72.60) - (17.1+32) = 23.50</t>
  </si>
  <si>
    <t>Odvoz viška izkopanega materiala na deponijo izvajalca 1.20*(50.87+14.50) - (8.60+23.50) = 46.34</t>
  </si>
  <si>
    <t>Izvedba križanja priključka kanalizacije z obstoječim kanalom v zaščitni PVC cevi fi315mm, in izvedba glinenega naboja</t>
  </si>
  <si>
    <t>Dobava in vgradnja revizijskih jaškov iz BC premera 600 mm s tipskim nastavkom za plastične cevi ter z LTŽ pokrovom 70/70 cm, nosilnosti 400kN po EN 124-zračen, vklučno s podložnim betonom C20/25 debeline 20cm oz. več, v odvisnosti od pogojev vgradnje</t>
  </si>
  <si>
    <t>B8/1 Preddela, gradbena, montažna in zaključna dela skupaj:</t>
  </si>
  <si>
    <t>B8/ Hišni kanalizacijski priključek 8 skupaj:</t>
  </si>
  <si>
    <t>B9/ Hišni kanalizcijski priključek 8.1</t>
  </si>
  <si>
    <t>B9/1 Preddela, gradbena, montažna in zaključna dela</t>
  </si>
  <si>
    <t>B9/1 Preddela, gradbena, montažna in zaključna dela skupaj:</t>
  </si>
  <si>
    <t>B9/ Hišni kanalizacijski priključek 8.1 skupaj:</t>
  </si>
  <si>
    <t>B10/ Hišni kanalizcijski priključek 8.2</t>
  </si>
  <si>
    <t>B10/1 Preddela, gradbena, montažna in zaključna dela</t>
  </si>
  <si>
    <t>Strojni izkop jarka v zemljini 3., 4. in 5 kategorije, globine 0-2m, z odmetom na stran (70% trase) (0.60+1.20)*1.70/2*22 x 0.70 = 23.56</t>
  </si>
  <si>
    <t>Strojni izkop jarka v zemljini 3., 4. in 5. kategorije, globine 0-2m, z nakladanjem na kamion in odvozom na stalno depon. (10% trase) (0.60+1.20)*1.70/2*22 x 0.10 = 3.36</t>
  </si>
  <si>
    <t xml:space="preserve">Ročni izkop jarka v zemljini 3., 4. in 5. ktg., globine od 0-2m, širine na dnu od 0.60-2.0m, z odlaganjem materiala (20% trase)                                                                          (0.60+1.20)*1.70*0.5*22 x 0.20 = 6.73                                                                                                  2 - 3ktg. (40%)  - 2.70m3                                                  3 - 4ktg. (50%) -  3.40m3                                                               5ktg. (10%)     -   0.67m3         </t>
  </si>
  <si>
    <t>ur PK (2.70*1.80+3.4*2.5+0.67*4=16.04</t>
  </si>
  <si>
    <t>Ročna izravnava dna jarka s točnostjo +- 3cm po celotni širini dna jarka, v predvidenem nagibu  22*0.60 = 13.20</t>
  </si>
  <si>
    <t>Dobava in vgrajevanje peska frakcije 0-16 mm ter izdelava posteljice in obsipa cevi (45% trase) (0.75*0.40*22)x0.45 = 2.97</t>
  </si>
  <si>
    <t>Vgrajevanje prebranega drobno zrnatega izkopanjega materila 0-16 mm, ter izdelava posteljice in obsipa cevi (50% trase) (0.75*0.40*22)x0.50 = 3.30</t>
  </si>
  <si>
    <t>Polaganje cevi v pusti beton 0-16mm, C12/15 v debelini 10-20cm (5% trase) (0.75*0.40*22)x0.05=(6.6)x0.05=0.33</t>
  </si>
  <si>
    <t>Strojno-ročni zasip z izkopanim materialom s komprimiranjem v plasteh po 30cm z odbiranjem večjih kamnov (33.60) - (6.60) = 27</t>
  </si>
  <si>
    <t>Odvoz viška izkopanega materiala na deponijo izvajalca 1.20*(23.56+6.73) - (3.30+27) = 6.05</t>
  </si>
  <si>
    <t>B10/1 Preddela, gradbena, montažna in zaključna dela skupaj:</t>
  </si>
  <si>
    <t>B10/ Hišni kanalizacijski priključek 8.2 skupaj:</t>
  </si>
  <si>
    <t>Varovanje korenin obstoječih dreves</t>
  </si>
  <si>
    <t>Rušenje obstoječega betonskega tlaka in vzpostavitev v prvotno stanje</t>
  </si>
  <si>
    <t>B11/ Hišni kanalizcijski priključek 8.3</t>
  </si>
  <si>
    <t>B11/1 Preddela, gradbena, montažna in zaključna dela</t>
  </si>
  <si>
    <t>B11/1 Preddela, gradbena, montažna in zaključna dela skupaj:</t>
  </si>
  <si>
    <t>B11/ Hišni kanalizacijski priključek 8.3 skupaj:</t>
  </si>
  <si>
    <t>B12/ Hišni kanalizcijski priključek 9</t>
  </si>
  <si>
    <t>Kompletna izvedba nastavka hišnega priključka, vključno z vsemi prečkanji, zemeljskimi, montažnimi in pomožnimi deli (vgradnja cevi PVC fi160 SN8, priključek na AB jašek s kronskim vrtanjem in tesnenjem stika z gumjastim tesnilom, vgradnja jaška iz BC fi60cm z LTŽ pokrovom 70/70 cm, nosilnosti 125kN)</t>
  </si>
  <si>
    <t>Kompletna izvedba prevezave obst. priključka oz. nastavka hišnega priključka, vključno z vsemi prečkanji, zemeljskimi, montažnimi in pomožnimi deli (vgradnja cevi PVC fi160 SN8, priključek na AB jašek s kronskim vrtanjem in tesnenjem stika z gumjastim tesnilom, vgradnja jaška iz BC fi60cm z LTŽ pokrovom 70/70 cm, nosilnosti 125kN)</t>
  </si>
  <si>
    <t>B13/ Hišni kanalizcijski priključek 10</t>
  </si>
  <si>
    <t>B12/1 Preddela, gradbena, montažna in zaključna dela</t>
  </si>
  <si>
    <t>B12/1 Preddela, gradbena, montažna in zaključna dela skupaj:</t>
  </si>
  <si>
    <t>B12/ Hišni kanalizacijski priključek 9 skupaj:</t>
  </si>
  <si>
    <t>B13/1 Preddela, gradbena, montažna in zaključna dela</t>
  </si>
  <si>
    <t>B13/1 Preddela, gradbena, montažna in zaključna dela skupaj:</t>
  </si>
  <si>
    <t>B13/ Hišni kanalizacijski priključek 10 skupaj:</t>
  </si>
  <si>
    <t>B14/ Hišni kanalizcijski priključek 11</t>
  </si>
  <si>
    <t>B14/1 Preddela, gradbena, montažna in zaključna dela</t>
  </si>
  <si>
    <t>B14/1 Preddela, gradbena, montažna in zaključna dela skupaj:</t>
  </si>
  <si>
    <t>B14/ Hišni kanalizacijski priključek 11 skupaj:</t>
  </si>
  <si>
    <t>B15/ Hišni kanalizcijski priključek 12</t>
  </si>
  <si>
    <t>B15/1 Preddela, gradbena, montažna in zaključna dela</t>
  </si>
  <si>
    <t>B15/1 Preddela, gradbena, montažna in zaključna dela skupaj:</t>
  </si>
  <si>
    <t>B15/ Hišni kanalizacijski priključek 12 skupaj:</t>
  </si>
  <si>
    <t>B16/ Hišni kanalizcijski priključek 13</t>
  </si>
  <si>
    <t>B16/1 Preddela, gradbena, montažna in zaključna dela</t>
  </si>
  <si>
    <t>Strojni izkop jarka v zemljini 3., 4. in 5 kategorije, globine 0-2m, z odmetom na stran (70% trase) (0.60+1.10)*1.50/2*41 x 0.70 = 36.59</t>
  </si>
  <si>
    <t>Strojni izkop jarka v zemljini 3., 4. in 5. kategorije, globine 0-2m, z nakladanjem na kamion in odvozom na stalno depon. (20% trase) (0.60+1.10)*1.50/2*41 x 0.20 = 10.45</t>
  </si>
  <si>
    <t xml:space="preserve">Ročni izkop jarka v zemljini 3., 4. in 5. ktg., globine od 0-2m, širine na dnu od 0.60-2.0m, z odlaganjem materiala (10% trase)                                                                          (0.60+1.10)*1.50*0.5*41 x 0.10 = 5.22                                                                                                  2 - 3ktg. (40%)  - 2.10m3                                                  3 - 4ktg. (50%) -  2.60m3                                                               5ktg. (10%)     -   0.50m3         </t>
  </si>
  <si>
    <t>ur PK (2.10*1.80+2.6*2.5+0.5*4=12.28</t>
  </si>
  <si>
    <t>Ročna izravnava dna jarka s točnostjo +- 3cm po celotni širini dna jarka, v predvidenem nagibu  41*0.60 = 24.60</t>
  </si>
  <si>
    <t>Dobava in vgrajevanje peska frakcije 0-16 mm ter izdelava posteljice in obsipa cevi (45% trase) (0.75*0.40*41)x0.45 = 5.50</t>
  </si>
  <si>
    <t>Vgrajevanje prebranega drobno zrnatega izkopanjega materila 0-16 mm, ter izdelava posteljice in obsipa cevi (50% trase) (0.75*0.40*41)x0.50 = 6.15</t>
  </si>
  <si>
    <t>Polaganje cevi v pusti beton 0-16mm, C12/15 v debelini 10-20cm (5% trase) (0.75*0.40*41)x0.05=(12.3)x0.05=0.61</t>
  </si>
  <si>
    <t>Strojno-ročni zasip z izkopanim materialom s komprimiranjem v plasteh po 30cm z odbiranjem večjih kamnov (52.30) - (12.3) = 40.0</t>
  </si>
  <si>
    <t>Odvoz viška izkopanega materiala na deponijo izvajalca 1.20*(36.59+5.22) - (6.10+40) = 4.10</t>
  </si>
  <si>
    <t>Izvedba križanja priključka kanalizacije z živo mejo/ograjo z ohranitvijo vitalnih korenin in ureditvijo v prvotno stanje</t>
  </si>
  <si>
    <t>B16/1 Preddela, gradbena, montažna in zaključna dela skupaj:</t>
  </si>
  <si>
    <t>B16/ Hišni kanalizacijski priključek 13 skupaj:</t>
  </si>
  <si>
    <t>B17/ Hišni kanalizcijski priključek 13.1</t>
  </si>
  <si>
    <t>B17/1 Preddela, gradbena, montažna in zaključna dela</t>
  </si>
  <si>
    <t>B17/1 Preddela, gradbena, montažna in zaključna dela skupaj:</t>
  </si>
  <si>
    <t>B17/ Hišni kanalizacijski priključek 13.1 skupaj:</t>
  </si>
  <si>
    <t>B18/ Hišni kanalizcijski priključek 13.2</t>
  </si>
  <si>
    <t>B18/1 Preddela, gradbena, montažna in zaključna dela</t>
  </si>
  <si>
    <t>B18/1 Preddela, gradbena, montažna in zaključna dela skupaj:</t>
  </si>
  <si>
    <t>B18/ Hišni kanalizacijski priključek 13.2 skupaj:</t>
  </si>
  <si>
    <t>B2/ Hišni kanalizacijski priključek 2</t>
  </si>
  <si>
    <t>B3/ Hišni kanalizacijski priključek 3</t>
  </si>
  <si>
    <t>B4/ Hišni kanalizacijski priključek 4</t>
  </si>
  <si>
    <t>B5/ Hišni kanalizacijski priključek 5</t>
  </si>
  <si>
    <t>B6/ Hišni kanalizacijski priključek 6</t>
  </si>
  <si>
    <t>B7/ Hišni kanalizacijski priključek 7</t>
  </si>
  <si>
    <t>B8/ Hišni kanalizacijski priključek 8</t>
  </si>
  <si>
    <t>B9/ Hišni kanalizacijski priključek 8.1</t>
  </si>
  <si>
    <t>B10/ Hišni kanalizacijski priključek 8.2</t>
  </si>
  <si>
    <t>B11/ Hišni kanalizacijski priključek 8.3</t>
  </si>
  <si>
    <t>B12/ Hišni kanalizacijski priključek 9</t>
  </si>
  <si>
    <t>B13/ Hišni kanalizacijski priključek 10</t>
  </si>
  <si>
    <t>B14/ Hišni kanalizacijski priključek 11</t>
  </si>
  <si>
    <t>B15/ Hišni kanalizacijski priključek 12</t>
  </si>
  <si>
    <t>B16/ Hišni kanalizacijski priključek 13</t>
  </si>
  <si>
    <t>B17/ Hišni kanalizacijski priključek 13.1</t>
  </si>
  <si>
    <t>B18/ Hišni kanalizacijski priključek 13.2</t>
  </si>
  <si>
    <t>POPIS DEL</t>
  </si>
  <si>
    <t>Fekalni kanalizacijski priključek Spodnja Rečica 28-53</t>
  </si>
  <si>
    <t>Dobava in vgradnja betonskih cevi s pokrovi premera 600mm za predvideno optiko</t>
  </si>
  <si>
    <t>m</t>
  </si>
  <si>
    <t>dobava in vgradnja PVC dvojčka v izkop kanalizacije za bodočo optiko 2x50mm</t>
  </si>
  <si>
    <t>%</t>
  </si>
  <si>
    <t>Dodatna in nepredvidena dela v višini 10%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</si>
</sst>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_-* #.##0.00\ &quot;SIT&quot;_-;\-* #.##0.00\ &quot;SIT&quot;_-;_-* &quot;-&quot;??\ &quot;SIT&quot;_-;_-@_-"/>
    <numFmt numFmtId="175" formatCode="_-* #.##0.00\ _S_I_T_-;\-* #.##0.00\ _S_I_T_-;_-* &quot;-&quot;??\ _S_I_T_-;_-@_-"/>
    <numFmt numFmtId="176" formatCode="#,##0.00\ [$€-1];\-#,##0.00\ [$€-1]"/>
    <numFmt numFmtId="177" formatCode="#,##0.00\ [$€-1]"/>
    <numFmt numFmtId="178" formatCode="_-* #,##0.00\ [$€-1]_-;\-* #,##0.00\ [$€-1]_-;_-* &quot;-&quot;??\ [$€-1]_-;_-@_-"/>
    <numFmt numFmtId="179" formatCode="#,##0.000"/>
    <numFmt numFmtId="180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u val="single"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 CE"/>
      <family val="0"/>
    </font>
    <font>
      <b/>
      <sz val="20"/>
      <name val="Arial CE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 applyFill="0" applyBorder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20" borderId="8" applyNumberFormat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8" applyNumberFormat="0" applyAlignment="0" applyProtection="0"/>
    <xf numFmtId="0" fontId="5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58" applyFont="1" applyAlignment="1">
      <alignment horizontal="right"/>
    </xf>
    <xf numFmtId="0" fontId="1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170" fontId="1" fillId="32" borderId="11" xfId="58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 shrinkToFi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0" fontId="0" fillId="0" borderId="13" xfId="58" applyFont="1" applyBorder="1" applyAlignment="1">
      <alignment horizontal="right"/>
    </xf>
    <xf numFmtId="170" fontId="0" fillId="0" borderId="0" xfId="58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 quotePrefix="1">
      <alignment horizontal="center" vertical="top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17" xfId="58" applyFont="1" applyBorder="1" applyAlignment="1">
      <alignment horizontal="right"/>
    </xf>
    <xf numFmtId="170" fontId="0" fillId="0" borderId="0" xfId="58" applyFont="1" applyBorder="1" applyAlignment="1">
      <alignment horizontal="right"/>
    </xf>
    <xf numFmtId="0" fontId="2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6" fontId="0" fillId="0" borderId="0" xfId="0" applyNumberFormat="1" applyFont="1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6" fontId="0" fillId="0" borderId="0" xfId="58" applyNumberFormat="1" applyFont="1" applyAlignment="1">
      <alignment horizontal="right"/>
    </xf>
    <xf numFmtId="177" fontId="0" fillId="0" borderId="0" xfId="58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58" applyNumberFormat="1" applyFont="1" applyAlignment="1">
      <alignment horizontal="right"/>
    </xf>
    <xf numFmtId="177" fontId="0" fillId="0" borderId="0" xfId="58" applyNumberFormat="1" applyFont="1" applyAlignment="1">
      <alignment/>
    </xf>
    <xf numFmtId="176" fontId="0" fillId="0" borderId="0" xfId="58" applyNumberFormat="1" applyFont="1" applyAlignment="1">
      <alignment horizontal="right"/>
    </xf>
    <xf numFmtId="177" fontId="0" fillId="0" borderId="0" xfId="58" applyNumberFormat="1" applyFont="1" applyAlignment="1">
      <alignment/>
    </xf>
    <xf numFmtId="0" fontId="0" fillId="0" borderId="14" xfId="0" applyBorder="1" applyAlignment="1">
      <alignment horizontal="left" vertical="top"/>
    </xf>
    <xf numFmtId="0" fontId="3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177" fontId="0" fillId="0" borderId="0" xfId="58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77" fontId="0" fillId="0" borderId="0" xfId="58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/>
    </xf>
    <xf numFmtId="0" fontId="1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177" fontId="16" fillId="0" borderId="2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77" fontId="3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77" fontId="0" fillId="0" borderId="13" xfId="58" applyNumberFormat="1" applyFont="1" applyBorder="1" applyAlignment="1">
      <alignment horizontal="right"/>
    </xf>
    <xf numFmtId="177" fontId="0" fillId="0" borderId="13" xfId="58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77" fontId="16" fillId="0" borderId="20" xfId="58" applyNumberFormat="1" applyFont="1" applyBorder="1" applyAlignment="1">
      <alignment/>
    </xf>
    <xf numFmtId="177" fontId="2" fillId="0" borderId="0" xfId="58" applyNumberFormat="1" applyFont="1" applyBorder="1" applyAlignment="1">
      <alignment/>
    </xf>
    <xf numFmtId="0" fontId="3" fillId="0" borderId="13" xfId="0" applyFont="1" applyBorder="1" applyAlignment="1">
      <alignment/>
    </xf>
    <xf numFmtId="177" fontId="3" fillId="0" borderId="13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7" fontId="0" fillId="0" borderId="0" xfId="58" applyNumberFormat="1" applyFont="1" applyAlignment="1">
      <alignment horizontal="right"/>
    </xf>
    <xf numFmtId="177" fontId="0" fillId="0" borderId="0" xfId="58" applyNumberFormat="1" applyFont="1" applyAlignment="1">
      <alignment/>
    </xf>
    <xf numFmtId="16" fontId="0" fillId="0" borderId="0" xfId="0" applyNumberFormat="1" applyFont="1" applyAlignment="1" quotePrefix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1" fillId="0" borderId="13" xfId="0" applyFont="1" applyBorder="1" applyAlignment="1">
      <alignment/>
    </xf>
    <xf numFmtId="177" fontId="2" fillId="0" borderId="20" xfId="58" applyNumberFormat="1" applyFont="1" applyBorder="1" applyAlignment="1">
      <alignment horizontal="right"/>
    </xf>
    <xf numFmtId="177" fontId="2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70" fontId="2" fillId="0" borderId="17" xfId="58" applyFont="1" applyBorder="1" applyAlignment="1">
      <alignment horizontal="right"/>
    </xf>
    <xf numFmtId="177" fontId="2" fillId="0" borderId="20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77" fontId="3" fillId="0" borderId="23" xfId="0" applyNumberFormat="1" applyFont="1" applyBorder="1" applyAlignment="1">
      <alignment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176" fontId="56" fillId="0" borderId="0" xfId="58" applyNumberFormat="1" applyFont="1" applyAlignment="1">
      <alignment horizontal="right"/>
    </xf>
    <xf numFmtId="177" fontId="56" fillId="0" borderId="0" xfId="58" applyNumberFormat="1" applyFont="1" applyAlignment="1">
      <alignment/>
    </xf>
    <xf numFmtId="0" fontId="0" fillId="0" borderId="0" xfId="0" applyFont="1" applyAlignment="1">
      <alignment wrapText="1" shrinkToFi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77" fontId="0" fillId="0" borderId="0" xfId="58" applyNumberFormat="1" applyFont="1" applyBorder="1" applyAlignment="1">
      <alignment horizontal="right"/>
    </xf>
    <xf numFmtId="177" fontId="0" fillId="0" borderId="0" xfId="58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13" xfId="0" applyFont="1" applyBorder="1" applyAlignment="1">
      <alignment/>
    </xf>
    <xf numFmtId="176" fontId="0" fillId="0" borderId="13" xfId="0" applyNumberFormat="1" applyBorder="1" applyAlignment="1">
      <alignment/>
    </xf>
    <xf numFmtId="176" fontId="0" fillId="33" borderId="0" xfId="58" applyNumberFormat="1" applyFont="1" applyFill="1" applyAlignment="1" applyProtection="1">
      <alignment horizontal="right"/>
      <protection locked="0"/>
    </xf>
    <xf numFmtId="0" fontId="16" fillId="0" borderId="0" xfId="0" applyFont="1" applyBorder="1" applyAlignment="1">
      <alignment/>
    </xf>
    <xf numFmtId="177" fontId="16" fillId="0" borderId="0" xfId="58" applyNumberFormat="1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1.3.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N121"/>
  <sheetViews>
    <sheetView tabSelected="1" view="pageLayout" workbookViewId="0" topLeftCell="A1">
      <selection activeCell="B12" sqref="B12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20" spans="2:5" ht="26.25">
      <c r="B20" s="159" t="s">
        <v>295</v>
      </c>
      <c r="C20" s="80"/>
      <c r="D20" s="81"/>
      <c r="E20" s="82"/>
    </row>
    <row r="21" ht="18">
      <c r="B21" s="79"/>
    </row>
    <row r="22" ht="20.25">
      <c r="B22" s="160" t="s">
        <v>296</v>
      </c>
    </row>
    <row r="24" ht="12.75">
      <c r="B24" t="s">
        <v>31</v>
      </c>
    </row>
    <row r="25" ht="12.75">
      <c r="B25" t="s">
        <v>32</v>
      </c>
    </row>
    <row r="69" spans="7:14" ht="12.75">
      <c r="G69" s="85"/>
      <c r="H69" s="85"/>
      <c r="I69" s="85"/>
      <c r="J69" s="85"/>
      <c r="K69" s="85"/>
      <c r="L69" s="85"/>
      <c r="M69" s="85"/>
      <c r="N69" s="85"/>
    </row>
    <row r="70" spans="7:14" ht="12.75">
      <c r="G70" s="85"/>
      <c r="H70" s="85"/>
      <c r="I70" s="85"/>
      <c r="J70" s="85"/>
      <c r="K70" s="85"/>
      <c r="L70" s="85"/>
      <c r="M70" s="85"/>
      <c r="N70" s="85"/>
    </row>
    <row r="71" spans="7:14" ht="12.75">
      <c r="G71" s="85"/>
      <c r="H71" s="85"/>
      <c r="I71" s="85"/>
      <c r="J71" s="85"/>
      <c r="K71" s="85"/>
      <c r="L71" s="85"/>
      <c r="M71" s="85"/>
      <c r="N71" s="85"/>
    </row>
    <row r="72" spans="1:14" ht="15.75">
      <c r="A72" s="17"/>
      <c r="B72" s="112" t="s">
        <v>52</v>
      </c>
      <c r="C72" s="18"/>
      <c r="D72" s="19"/>
      <c r="E72" s="15"/>
      <c r="F72" s="113"/>
      <c r="G72" s="85"/>
      <c r="H72" s="85"/>
      <c r="I72" s="85"/>
      <c r="J72" s="85"/>
      <c r="K72" s="85"/>
      <c r="L72" s="85"/>
      <c r="M72" s="85"/>
      <c r="N72" s="85"/>
    </row>
    <row r="73" spans="2:14" ht="12.75">
      <c r="B73" s="109"/>
      <c r="G73" s="85"/>
      <c r="H73" s="85"/>
      <c r="I73" s="85"/>
      <c r="J73" s="85"/>
      <c r="K73" s="85"/>
      <c r="L73" s="85"/>
      <c r="M73" s="85"/>
      <c r="N73" s="85"/>
    </row>
    <row r="74" spans="7:14" ht="12.75">
      <c r="G74" s="85"/>
      <c r="H74" s="85"/>
      <c r="I74" s="85"/>
      <c r="J74" s="85"/>
      <c r="K74" s="85"/>
      <c r="L74" s="85"/>
      <c r="M74" s="85"/>
      <c r="N74" s="85"/>
    </row>
    <row r="75" spans="1:14" ht="16.5" thickBot="1">
      <c r="A75" s="89"/>
      <c r="B75" s="90" t="s">
        <v>73</v>
      </c>
      <c r="C75" s="100"/>
      <c r="D75" s="101"/>
      <c r="E75" s="102"/>
      <c r="F75" s="103">
        <f>SUM(F77:F81)</f>
        <v>0</v>
      </c>
      <c r="G75" s="85"/>
      <c r="H75" s="85"/>
      <c r="I75" s="85"/>
      <c r="J75" s="85"/>
      <c r="K75" s="85"/>
      <c r="L75" s="85"/>
      <c r="M75" s="85"/>
      <c r="N75" s="85"/>
    </row>
    <row r="76" spans="7:14" ht="12.75">
      <c r="G76" s="85"/>
      <c r="H76" s="85"/>
      <c r="I76" s="85"/>
      <c r="J76" s="85"/>
      <c r="K76" s="85"/>
      <c r="L76" s="85"/>
      <c r="M76" s="85"/>
      <c r="N76" s="85"/>
    </row>
    <row r="77" spans="1:14" ht="14.25">
      <c r="A77" s="27"/>
      <c r="B77" s="98" t="s">
        <v>19</v>
      </c>
      <c r="C77" s="40"/>
      <c r="D77" s="41"/>
      <c r="E77" s="39"/>
      <c r="F77" s="110">
        <f>'A kanaliz_prikljucek_DN200'!F86</f>
        <v>0</v>
      </c>
      <c r="G77" s="85"/>
      <c r="H77" s="85"/>
      <c r="I77" s="85"/>
      <c r="J77" s="85"/>
      <c r="K77" s="85"/>
      <c r="L77" s="85"/>
      <c r="M77" s="85"/>
      <c r="N77" s="85"/>
    </row>
    <row r="78" spans="1:14" ht="15">
      <c r="A78" s="22"/>
      <c r="B78" s="46"/>
      <c r="C78" s="23"/>
      <c r="D78" s="24"/>
      <c r="E78" s="16"/>
      <c r="F78" s="111"/>
      <c r="G78" s="85"/>
      <c r="H78" s="85"/>
      <c r="I78" s="85"/>
      <c r="J78" s="85"/>
      <c r="K78" s="85"/>
      <c r="L78" s="85"/>
      <c r="M78" s="85"/>
      <c r="N78" s="85"/>
    </row>
    <row r="79" spans="1:14" ht="15">
      <c r="A79" s="27"/>
      <c r="B79" s="98" t="s">
        <v>17</v>
      </c>
      <c r="C79" s="96"/>
      <c r="D79" s="97"/>
      <c r="E79" s="65"/>
      <c r="F79" s="99">
        <f>'A kanaliz_prikljucek_DN200'!F196</f>
        <v>0</v>
      </c>
      <c r="G79" s="85"/>
      <c r="H79" s="85"/>
      <c r="I79" s="85"/>
      <c r="J79" s="85"/>
      <c r="K79" s="85"/>
      <c r="L79" s="85"/>
      <c r="M79" s="85"/>
      <c r="N79" s="85"/>
    </row>
    <row r="80" spans="1:14" ht="15">
      <c r="A80" s="22"/>
      <c r="B80" s="46"/>
      <c r="C80" s="93"/>
      <c r="D80" s="94"/>
      <c r="E80" s="46"/>
      <c r="F80" s="95"/>
      <c r="G80" s="85"/>
      <c r="H80" s="85"/>
      <c r="I80" s="85"/>
      <c r="J80" s="85"/>
      <c r="K80" s="85"/>
      <c r="L80" s="85"/>
      <c r="M80" s="85"/>
      <c r="N80" s="85"/>
    </row>
    <row r="81" spans="1:14" ht="15">
      <c r="A81" s="27"/>
      <c r="B81" s="98" t="s">
        <v>18</v>
      </c>
      <c r="C81" s="96"/>
      <c r="D81" s="97"/>
      <c r="E81" s="65"/>
      <c r="F81" s="99">
        <f>'A kanaliz_prikljucek_DN200'!F223</f>
        <v>0</v>
      </c>
      <c r="G81" s="85"/>
      <c r="H81" s="85"/>
      <c r="I81" s="85"/>
      <c r="J81" s="85"/>
      <c r="K81" s="85"/>
      <c r="L81" s="85"/>
      <c r="M81" s="85"/>
      <c r="N81" s="85"/>
    </row>
    <row r="82" spans="1:14" ht="15.75">
      <c r="A82" s="22"/>
      <c r="B82" s="62"/>
      <c r="C82" s="23"/>
      <c r="D82" s="24"/>
      <c r="E82" s="16"/>
      <c r="F82" s="63"/>
      <c r="G82" s="85"/>
      <c r="H82" s="85"/>
      <c r="I82" s="85"/>
      <c r="J82" s="85"/>
      <c r="K82" s="85"/>
      <c r="L82" s="85"/>
      <c r="M82" s="85"/>
      <c r="N82" s="85"/>
    </row>
    <row r="83" spans="1:14" s="16" customFormat="1" ht="12.75">
      <c r="A83" s="22"/>
      <c r="B83" s="43"/>
      <c r="C83" s="70"/>
      <c r="D83" s="71"/>
      <c r="E83" s="43"/>
      <c r="F83" s="72"/>
      <c r="G83" s="86"/>
      <c r="H83" s="86"/>
      <c r="I83" s="86"/>
      <c r="J83" s="86"/>
      <c r="K83" s="86"/>
      <c r="L83" s="86"/>
      <c r="M83" s="86"/>
      <c r="N83" s="86"/>
    </row>
    <row r="84" spans="1:14" s="16" customFormat="1" ht="12.75">
      <c r="A84" s="22"/>
      <c r="B84" s="43"/>
      <c r="C84" s="70"/>
      <c r="D84" s="71"/>
      <c r="E84" s="43"/>
      <c r="F84" s="72"/>
      <c r="G84" s="86"/>
      <c r="H84" s="86"/>
      <c r="I84" s="86"/>
      <c r="J84" s="86"/>
      <c r="K84" s="86"/>
      <c r="L84" s="86"/>
      <c r="M84" s="86"/>
      <c r="N84" s="86"/>
    </row>
    <row r="85" spans="1:14" s="16" customFormat="1" ht="16.5" thickBot="1">
      <c r="A85" s="89"/>
      <c r="B85" s="90" t="s">
        <v>74</v>
      </c>
      <c r="C85" s="100"/>
      <c r="D85" s="101"/>
      <c r="E85" s="102"/>
      <c r="F85" s="103">
        <f>'B Hišbi_priklj_REKAPIT'!F47</f>
        <v>0</v>
      </c>
      <c r="G85" s="86"/>
      <c r="H85" s="86"/>
      <c r="I85" s="86"/>
      <c r="J85" s="86"/>
      <c r="K85" s="86"/>
      <c r="L85" s="86"/>
      <c r="M85" s="86"/>
      <c r="N85" s="86"/>
    </row>
    <row r="86" spans="1:14" s="16" customFormat="1" ht="12.75">
      <c r="A86" s="22"/>
      <c r="B86" s="43"/>
      <c r="C86" s="70"/>
      <c r="D86" s="71"/>
      <c r="E86" s="43"/>
      <c r="F86" s="72"/>
      <c r="G86" s="86"/>
      <c r="H86" s="86"/>
      <c r="I86" s="86"/>
      <c r="J86" s="86"/>
      <c r="K86" s="86"/>
      <c r="L86" s="86"/>
      <c r="M86" s="86"/>
      <c r="N86" s="86"/>
    </row>
    <row r="87" spans="1:14" s="16" customFormat="1" ht="12.75">
      <c r="A87" s="22"/>
      <c r="B87" s="43"/>
      <c r="C87" s="70"/>
      <c r="D87" s="71"/>
      <c r="E87" s="43"/>
      <c r="F87" s="72"/>
      <c r="G87" s="86"/>
      <c r="H87" s="86"/>
      <c r="I87" s="86"/>
      <c r="J87" s="86"/>
      <c r="K87" s="86"/>
      <c r="L87" s="86"/>
      <c r="M87" s="86"/>
      <c r="N87" s="86"/>
    </row>
    <row r="88" spans="1:14" s="16" customFormat="1" ht="12.75">
      <c r="A88" s="22"/>
      <c r="B88" s="43"/>
      <c r="C88" s="70"/>
      <c r="D88" s="71"/>
      <c r="E88" s="43"/>
      <c r="F88" s="72"/>
      <c r="G88" s="86"/>
      <c r="H88" s="86"/>
      <c r="I88" s="86"/>
      <c r="J88" s="86"/>
      <c r="K88" s="86"/>
      <c r="L88" s="86"/>
      <c r="M88" s="86"/>
      <c r="N88" s="86"/>
    </row>
    <row r="89" spans="1:14" ht="13.5" thickBot="1">
      <c r="A89" s="22"/>
      <c r="B89" s="43"/>
      <c r="C89" s="70"/>
      <c r="D89" s="71"/>
      <c r="E89" s="43"/>
      <c r="F89" s="72"/>
      <c r="G89" s="85"/>
      <c r="H89" s="85"/>
      <c r="I89" s="85"/>
      <c r="J89" s="85"/>
      <c r="K89" s="85"/>
      <c r="L89" s="85"/>
      <c r="M89" s="85"/>
      <c r="N89" s="85"/>
    </row>
    <row r="90" spans="1:14" ht="17.25" thickBot="1" thickTop="1">
      <c r="A90" s="33"/>
      <c r="B90" s="34" t="s">
        <v>54</v>
      </c>
      <c r="C90" s="35"/>
      <c r="D90" s="36"/>
      <c r="E90" s="37"/>
      <c r="F90" s="64">
        <f>F85+F75</f>
        <v>0</v>
      </c>
      <c r="G90" s="85"/>
      <c r="H90" s="85"/>
      <c r="I90" s="85"/>
      <c r="J90" s="85"/>
      <c r="K90" s="85"/>
      <c r="L90" s="85"/>
      <c r="M90" s="85"/>
      <c r="N90" s="85"/>
    </row>
    <row r="91" spans="1:14" ht="16.5" thickTop="1">
      <c r="A91" s="22"/>
      <c r="B91" s="74"/>
      <c r="C91" s="75"/>
      <c r="D91" s="76"/>
      <c r="E91" s="77"/>
      <c r="F91" s="78"/>
      <c r="G91" s="85"/>
      <c r="H91" s="85"/>
      <c r="I91" s="85"/>
      <c r="J91" s="85"/>
      <c r="K91" s="85"/>
      <c r="L91" s="85"/>
      <c r="M91" s="85"/>
      <c r="N91" s="85"/>
    </row>
    <row r="92" spans="1:14" ht="15.75">
      <c r="A92" s="22"/>
      <c r="B92" s="74"/>
      <c r="C92" s="75"/>
      <c r="D92" s="76"/>
      <c r="E92" s="77"/>
      <c r="F92" s="78"/>
      <c r="G92" s="85"/>
      <c r="H92" s="85"/>
      <c r="I92" s="85"/>
      <c r="J92" s="85"/>
      <c r="K92" s="85"/>
      <c r="L92" s="85"/>
      <c r="M92" s="85"/>
      <c r="N92" s="85"/>
    </row>
    <row r="93" spans="1:14" ht="15.75">
      <c r="A93" s="22"/>
      <c r="B93" s="74"/>
      <c r="C93" s="75"/>
      <c r="D93" s="76"/>
      <c r="E93" s="77"/>
      <c r="F93" s="78"/>
      <c r="G93" s="85"/>
      <c r="H93" s="85"/>
      <c r="I93" s="85"/>
      <c r="J93" s="85"/>
      <c r="K93" s="85"/>
      <c r="L93" s="85"/>
      <c r="M93" s="85"/>
      <c r="N93" s="85"/>
    </row>
    <row r="94" spans="1:14" ht="15.75">
      <c r="A94" s="22"/>
      <c r="B94" s="74"/>
      <c r="C94" s="75"/>
      <c r="D94" s="76"/>
      <c r="E94" s="77"/>
      <c r="F94" s="78"/>
      <c r="G94" s="85"/>
      <c r="H94" s="85"/>
      <c r="I94" s="85"/>
      <c r="J94" s="85"/>
      <c r="K94" s="85"/>
      <c r="L94" s="85"/>
      <c r="M94" s="85"/>
      <c r="N94" s="85"/>
    </row>
    <row r="95" spans="1:14" ht="15.75">
      <c r="A95" s="22"/>
      <c r="B95" s="74"/>
      <c r="C95" s="75"/>
      <c r="D95" s="76"/>
      <c r="E95" s="77"/>
      <c r="F95" s="78"/>
      <c r="G95" s="85"/>
      <c r="H95" s="85"/>
      <c r="I95" s="85"/>
      <c r="J95" s="85"/>
      <c r="K95" s="85"/>
      <c r="L95" s="85"/>
      <c r="M95" s="85"/>
      <c r="N95" s="85"/>
    </row>
    <row r="96" spans="1:14" ht="15.75">
      <c r="A96" s="22"/>
      <c r="B96" s="74"/>
      <c r="C96" s="75"/>
      <c r="D96" s="76"/>
      <c r="E96" s="77"/>
      <c r="F96" s="78"/>
      <c r="G96" s="85"/>
      <c r="H96" s="85"/>
      <c r="I96" s="85"/>
      <c r="J96" s="85"/>
      <c r="K96" s="85"/>
      <c r="L96" s="85"/>
      <c r="M96" s="85"/>
      <c r="N96" s="85"/>
    </row>
    <row r="97" spans="1:14" ht="15.75">
      <c r="A97" s="22"/>
      <c r="B97" s="74"/>
      <c r="C97" s="75"/>
      <c r="D97" s="76"/>
      <c r="E97" s="77"/>
      <c r="F97" s="78"/>
      <c r="G97" s="85"/>
      <c r="H97" s="85"/>
      <c r="I97" s="85"/>
      <c r="J97" s="85"/>
      <c r="K97" s="85"/>
      <c r="L97" s="85"/>
      <c r="M97" s="85"/>
      <c r="N97" s="85"/>
    </row>
    <row r="98" spans="1:14" ht="15.75">
      <c r="A98" s="22"/>
      <c r="B98" s="74"/>
      <c r="C98" s="75"/>
      <c r="D98" s="76"/>
      <c r="E98" s="77"/>
      <c r="F98" s="78"/>
      <c r="G98" s="85"/>
      <c r="H98" s="85"/>
      <c r="I98" s="85"/>
      <c r="J98" s="85"/>
      <c r="K98" s="85"/>
      <c r="L98" s="85"/>
      <c r="M98" s="85"/>
      <c r="N98" s="85"/>
    </row>
    <row r="99" spans="1:14" ht="15.75">
      <c r="A99" s="22"/>
      <c r="B99" s="74"/>
      <c r="C99" s="75"/>
      <c r="D99" s="76"/>
      <c r="E99" s="77"/>
      <c r="F99" s="78"/>
      <c r="G99" s="85"/>
      <c r="H99" s="85"/>
      <c r="I99" s="85"/>
      <c r="J99" s="85"/>
      <c r="K99" s="85"/>
      <c r="L99" s="85"/>
      <c r="M99" s="85"/>
      <c r="N99" s="85"/>
    </row>
    <row r="100" spans="1:14" ht="15.75">
      <c r="A100" s="22"/>
      <c r="B100" s="74"/>
      <c r="C100" s="75"/>
      <c r="D100" s="76"/>
      <c r="E100" s="77"/>
      <c r="F100" s="78"/>
      <c r="G100" s="85"/>
      <c r="H100" s="85"/>
      <c r="I100" s="85"/>
      <c r="J100" s="85"/>
      <c r="K100" s="85"/>
      <c r="L100" s="85"/>
      <c r="M100" s="85"/>
      <c r="N100" s="85"/>
    </row>
    <row r="101" spans="1:14" ht="15.75">
      <c r="A101" s="22"/>
      <c r="B101" s="74"/>
      <c r="C101" s="75"/>
      <c r="D101" s="76"/>
      <c r="E101" s="77"/>
      <c r="F101" s="78"/>
      <c r="G101" s="85"/>
      <c r="H101" s="85"/>
      <c r="I101" s="85"/>
      <c r="J101" s="85"/>
      <c r="K101" s="85"/>
      <c r="L101" s="85"/>
      <c r="M101" s="85"/>
      <c r="N101" s="85"/>
    </row>
    <row r="102" spans="1:14" ht="15.75">
      <c r="A102" s="22"/>
      <c r="B102" s="74"/>
      <c r="C102" s="75"/>
      <c r="D102" s="76"/>
      <c r="E102" s="77"/>
      <c r="F102" s="78"/>
      <c r="G102" s="85"/>
      <c r="H102" s="85"/>
      <c r="I102" s="85"/>
      <c r="J102" s="85"/>
      <c r="K102" s="85"/>
      <c r="L102" s="85"/>
      <c r="M102" s="85"/>
      <c r="N102" s="85"/>
    </row>
    <row r="103" spans="1:14" ht="15.75">
      <c r="A103" s="22"/>
      <c r="B103" s="74"/>
      <c r="C103" s="75"/>
      <c r="D103" s="76"/>
      <c r="E103" s="77"/>
      <c r="F103" s="78"/>
      <c r="G103" s="85"/>
      <c r="H103" s="85"/>
      <c r="I103" s="85"/>
      <c r="J103" s="85"/>
      <c r="K103" s="85"/>
      <c r="L103" s="85"/>
      <c r="M103" s="85"/>
      <c r="N103" s="85"/>
    </row>
    <row r="104" spans="1:14" ht="15.75">
      <c r="A104" s="22"/>
      <c r="B104" s="74"/>
      <c r="C104" s="75"/>
      <c r="D104" s="76"/>
      <c r="E104" s="77"/>
      <c r="F104" s="78"/>
      <c r="G104" s="85"/>
      <c r="H104" s="85"/>
      <c r="I104" s="85"/>
      <c r="J104" s="85"/>
      <c r="K104" s="85"/>
      <c r="L104" s="85"/>
      <c r="M104" s="85"/>
      <c r="N104" s="85"/>
    </row>
    <row r="105" spans="1:14" ht="15.75">
      <c r="A105" s="22"/>
      <c r="B105" s="74"/>
      <c r="C105" s="75"/>
      <c r="D105" s="76"/>
      <c r="E105" s="77"/>
      <c r="F105" s="78"/>
      <c r="G105" s="85"/>
      <c r="H105" s="85"/>
      <c r="I105" s="85"/>
      <c r="J105" s="85"/>
      <c r="K105" s="85"/>
      <c r="L105" s="85"/>
      <c r="M105" s="85"/>
      <c r="N105" s="85"/>
    </row>
    <row r="106" spans="1:14" ht="15.75">
      <c r="A106" s="22"/>
      <c r="B106" s="74"/>
      <c r="C106" s="75"/>
      <c r="D106" s="76"/>
      <c r="E106" s="77"/>
      <c r="F106" s="78"/>
      <c r="G106" s="85"/>
      <c r="H106" s="85"/>
      <c r="I106" s="85"/>
      <c r="J106" s="85"/>
      <c r="K106" s="85"/>
      <c r="L106" s="85"/>
      <c r="M106" s="85"/>
      <c r="N106" s="85"/>
    </row>
    <row r="107" spans="1:14" ht="15.75">
      <c r="A107" s="22"/>
      <c r="B107" s="74"/>
      <c r="C107" s="75"/>
      <c r="D107" s="76"/>
      <c r="E107" s="77"/>
      <c r="F107" s="78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7:14" ht="12.75">
      <c r="G119" s="85"/>
      <c r="H119" s="85"/>
      <c r="I119" s="85"/>
      <c r="J119" s="85"/>
      <c r="K119" s="85"/>
      <c r="L119" s="85"/>
      <c r="M119" s="85"/>
      <c r="N119" s="85"/>
    </row>
    <row r="120" spans="7:14" ht="12.75">
      <c r="G120" s="85"/>
      <c r="H120" s="85"/>
      <c r="I120" s="85"/>
      <c r="J120" s="85"/>
      <c r="K120" s="85"/>
      <c r="L120" s="85"/>
      <c r="M120" s="85"/>
      <c r="N120" s="85"/>
    </row>
    <row r="121" spans="2:14" ht="12.75">
      <c r="B121" s="67"/>
      <c r="G121" s="85"/>
      <c r="H121" s="85"/>
      <c r="I121" s="85"/>
      <c r="J121" s="85"/>
      <c r="K121" s="85"/>
      <c r="L121" s="85"/>
      <c r="M121" s="85"/>
      <c r="N121" s="85"/>
    </row>
  </sheetData>
  <sheetProtection/>
  <printOptions/>
  <pageMargins left="0.984251968503937" right="0.3937007874015748" top="0.3937007874015748" bottom="0.7874015748031497" header="0.11811023622047245" footer="0.11811023622047245"/>
  <pageSetup horizontalDpi="600" verticalDpi="600" orientation="portrait" paperSize="9" r:id="rId1"/>
  <headerFooter alignWithMargins="0">
    <oddHeader>&amp;R&amp;8SKUPNA REKAPITULACIJA
</oddHeader>
    <oddFooter>&amp;L&amp;8»Fekalni kanalizacijski priključek Spodnja Rečica 28-53«&amp;C&amp;8&amp;P/2&amp;R&amp;8OBČINA LAŠKO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8"/>
  <sheetViews>
    <sheetView view="pageLayout" workbookViewId="0" topLeftCell="A71">
      <selection activeCell="E77" sqref="E77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191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193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17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17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1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17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17</v>
      </c>
      <c r="E17" s="148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3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159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5.7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7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1.4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160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0.8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1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0.2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162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109" t="s">
        <v>161</v>
      </c>
      <c r="C32" s="2" t="s">
        <v>12</v>
      </c>
      <c r="D32" s="3">
        <v>9.5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8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163</v>
      </c>
      <c r="C40" s="29" t="s">
        <v>10</v>
      </c>
      <c r="D40" s="3">
        <v>10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164</v>
      </c>
      <c r="C42" s="70" t="s">
        <v>112</v>
      </c>
      <c r="D42" s="71">
        <v>2.3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165</v>
      </c>
      <c r="C44" s="70" t="s">
        <v>112</v>
      </c>
      <c r="D44" s="71">
        <v>2.6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166</v>
      </c>
      <c r="C46" s="29" t="s">
        <v>9</v>
      </c>
      <c r="D46" s="3">
        <v>0.25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167</v>
      </c>
      <c r="C50" s="70" t="s">
        <v>112</v>
      </c>
      <c r="D50" s="71">
        <v>15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168</v>
      </c>
      <c r="C52" s="70" t="s">
        <v>112</v>
      </c>
      <c r="D52" s="71">
        <v>4.2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25</v>
      </c>
      <c r="E54" s="148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7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">
        <v>20</v>
      </c>
      <c r="B56" s="108" t="s">
        <v>169</v>
      </c>
      <c r="C56" s="153" t="s">
        <v>125</v>
      </c>
      <c r="D56" s="51">
        <v>2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7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38.25">
      <c r="A58" s="1">
        <v>21</v>
      </c>
      <c r="B58" s="108" t="s">
        <v>267</v>
      </c>
      <c r="C58" s="153" t="s">
        <v>8</v>
      </c>
      <c r="D58" s="51">
        <v>1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2:14" ht="12.75">
      <c r="B59" s="108"/>
      <c r="C59" s="153"/>
      <c r="D59" s="51"/>
      <c r="E59" s="53"/>
      <c r="F59" s="58"/>
      <c r="G59" s="85"/>
      <c r="H59" s="85"/>
      <c r="I59" s="85"/>
      <c r="J59" s="85"/>
      <c r="K59" s="85"/>
      <c r="L59" s="85"/>
      <c r="M59" s="85"/>
      <c r="N59" s="85"/>
    </row>
    <row r="60" spans="1:14" ht="38.25">
      <c r="A60" s="1">
        <v>22</v>
      </c>
      <c r="B60" s="108" t="s">
        <v>172</v>
      </c>
      <c r="C60" s="116" t="s">
        <v>125</v>
      </c>
      <c r="D60" s="51">
        <v>1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16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25.5">
      <c r="A62" s="1">
        <v>23</v>
      </c>
      <c r="B62" s="108" t="s">
        <v>173</v>
      </c>
      <c r="C62" s="50" t="s">
        <v>4</v>
      </c>
      <c r="D62" s="51">
        <v>1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8"/>
      <c r="C63" s="116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24</v>
      </c>
      <c r="B64" s="108" t="s">
        <v>174</v>
      </c>
      <c r="C64" s="50" t="s">
        <v>4</v>
      </c>
      <c r="D64" s="51">
        <v>1</v>
      </c>
      <c r="E64" s="53">
        <v>0</v>
      </c>
      <c r="F64" s="58">
        <f>D64*E64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49"/>
      <c r="C65" s="50"/>
      <c r="D65" s="51"/>
      <c r="E65" s="53"/>
      <c r="F65" s="58"/>
      <c r="G65" s="85"/>
      <c r="H65" s="85"/>
      <c r="I65" s="85"/>
      <c r="J65" s="85"/>
      <c r="K65" s="85"/>
      <c r="L65" s="85"/>
      <c r="M65" s="85"/>
      <c r="N65" s="85"/>
    </row>
    <row r="66" spans="1:14" ht="25.5">
      <c r="A66" s="1">
        <v>25</v>
      </c>
      <c r="B66" s="108" t="s">
        <v>175</v>
      </c>
      <c r="C66" s="50" t="s">
        <v>4</v>
      </c>
      <c r="D66" s="51">
        <v>1</v>
      </c>
      <c r="E66" s="53">
        <v>0</v>
      </c>
      <c r="F66" s="58">
        <f>D66*E66</f>
        <v>0</v>
      </c>
      <c r="G66" s="85"/>
      <c r="H66" s="85"/>
      <c r="I66" s="85"/>
      <c r="J66" s="85"/>
      <c r="K66" s="85"/>
      <c r="L66" s="85"/>
      <c r="M66" s="85"/>
      <c r="N66" s="85"/>
    </row>
    <row r="67" spans="2:14" ht="12.75">
      <c r="B67" s="49"/>
      <c r="C67" s="50"/>
      <c r="D67" s="51"/>
      <c r="E67" s="53"/>
      <c r="F67" s="58"/>
      <c r="G67" s="85"/>
      <c r="H67" s="85"/>
      <c r="I67" s="85"/>
      <c r="J67" s="85"/>
      <c r="K67" s="85"/>
      <c r="L67" s="85"/>
      <c r="M67" s="85"/>
      <c r="N67" s="85"/>
    </row>
    <row r="68" spans="2:14" ht="13.5" thickBot="1">
      <c r="B68" s="49"/>
      <c r="C68" s="50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1:14" ht="27" thickBot="1" thickTop="1">
      <c r="A69" s="5" t="s">
        <v>34</v>
      </c>
      <c r="B69" s="6" t="s">
        <v>35</v>
      </c>
      <c r="C69" s="6" t="s">
        <v>36</v>
      </c>
      <c r="D69" s="7" t="s">
        <v>37</v>
      </c>
      <c r="E69" s="8" t="s">
        <v>38</v>
      </c>
      <c r="F69" s="9" t="s">
        <v>39</v>
      </c>
      <c r="G69" s="85"/>
      <c r="H69" s="85"/>
      <c r="I69" s="85"/>
      <c r="J69" s="85"/>
      <c r="K69" s="85"/>
      <c r="L69" s="85"/>
      <c r="M69" s="85"/>
      <c r="N69" s="85"/>
    </row>
    <row r="70" spans="2:14" ht="13.5" thickTop="1">
      <c r="B70" s="49"/>
      <c r="C70" s="50"/>
      <c r="D70" s="51"/>
      <c r="E70" s="53"/>
      <c r="F70" s="58"/>
      <c r="G70" s="85"/>
      <c r="H70" s="85"/>
      <c r="I70" s="85"/>
      <c r="J70" s="85"/>
      <c r="K70" s="85"/>
      <c r="L70" s="85"/>
      <c r="M70" s="85"/>
      <c r="N70" s="85"/>
    </row>
    <row r="71" spans="1:14" ht="38.25">
      <c r="A71" s="1">
        <v>26</v>
      </c>
      <c r="B71" s="108" t="s">
        <v>176</v>
      </c>
      <c r="C71" s="50" t="s">
        <v>4</v>
      </c>
      <c r="D71" s="51">
        <v>1</v>
      </c>
      <c r="E71" s="53">
        <v>0</v>
      </c>
      <c r="F71" s="58">
        <f>D71*E71</f>
        <v>0</v>
      </c>
      <c r="G71" s="85"/>
      <c r="H71" s="85"/>
      <c r="I71" s="85"/>
      <c r="J71" s="85"/>
      <c r="K71" s="85"/>
      <c r="L71" s="85"/>
      <c r="M71" s="85"/>
      <c r="N71" s="85"/>
    </row>
    <row r="72" spans="7:14" ht="12.75">
      <c r="G72" s="85"/>
      <c r="H72" s="85"/>
      <c r="I72" s="85"/>
      <c r="J72" s="85"/>
      <c r="K72" s="85"/>
      <c r="L72" s="85"/>
      <c r="M72" s="85"/>
      <c r="N72" s="85"/>
    </row>
    <row r="73" spans="1:14" ht="51">
      <c r="A73" s="1">
        <v>27</v>
      </c>
      <c r="B73" s="108" t="s">
        <v>129</v>
      </c>
      <c r="C73" s="2" t="s">
        <v>40</v>
      </c>
      <c r="D73" s="3">
        <v>17</v>
      </c>
      <c r="E73" s="52">
        <v>0</v>
      </c>
      <c r="F73" s="60">
        <f>D73*E73</f>
        <v>0</v>
      </c>
      <c r="G73" s="85"/>
      <c r="H73" s="85"/>
      <c r="I73" s="85"/>
      <c r="J73" s="85"/>
      <c r="K73" s="85"/>
      <c r="L73" s="85"/>
      <c r="M73" s="85"/>
      <c r="N73" s="85"/>
    </row>
    <row r="74" spans="5:14" ht="12.75">
      <c r="E74" s="57"/>
      <c r="F74" s="54"/>
      <c r="G74" s="85"/>
      <c r="H74" s="85"/>
      <c r="I74" s="85"/>
      <c r="J74" s="85"/>
      <c r="K74" s="85"/>
      <c r="L74" s="85"/>
      <c r="M74" s="85"/>
      <c r="N74" s="85"/>
    </row>
    <row r="75" spans="1:14" ht="89.25">
      <c r="A75" s="1">
        <v>28</v>
      </c>
      <c r="B75" s="108" t="s">
        <v>192</v>
      </c>
      <c r="C75" s="2" t="s">
        <v>14</v>
      </c>
      <c r="D75" s="3">
        <v>2</v>
      </c>
      <c r="E75" s="52">
        <v>0</v>
      </c>
      <c r="F75" s="60">
        <f>D75*E75</f>
        <v>0</v>
      </c>
      <c r="G75" s="85"/>
      <c r="H75" s="85"/>
      <c r="I75" s="85"/>
      <c r="J75" s="85"/>
      <c r="K75" s="85"/>
      <c r="L75" s="85"/>
      <c r="M75" s="85"/>
      <c r="N75" s="85"/>
    </row>
    <row r="76" spans="4:14" ht="12.75">
      <c r="D76" s="114"/>
      <c r="E76" s="57"/>
      <c r="F76" s="54"/>
      <c r="G76" s="85"/>
      <c r="H76" s="85"/>
      <c r="I76" s="85"/>
      <c r="J76" s="85"/>
      <c r="K76" s="85"/>
      <c r="L76" s="85"/>
      <c r="M76" s="85"/>
      <c r="N76" s="85"/>
    </row>
    <row r="77" spans="1:14" ht="25.5">
      <c r="A77" s="1">
        <v>29</v>
      </c>
      <c r="B77" s="108" t="s">
        <v>107</v>
      </c>
      <c r="C77" s="2" t="s">
        <v>40</v>
      </c>
      <c r="D77" s="3">
        <v>17</v>
      </c>
      <c r="E77" s="52">
        <v>0</v>
      </c>
      <c r="F77" s="53">
        <f>D77*E77</f>
        <v>0</v>
      </c>
      <c r="G77" s="85"/>
      <c r="H77" s="85"/>
      <c r="I77" s="85"/>
      <c r="J77" s="85"/>
      <c r="K77" s="85"/>
      <c r="L77" s="85"/>
      <c r="M77" s="85"/>
      <c r="N77" s="85"/>
    </row>
    <row r="78" spans="2:14" ht="12.75">
      <c r="B78" s="12"/>
      <c r="E78" s="57"/>
      <c r="F78" s="53"/>
      <c r="G78" s="85"/>
      <c r="H78" s="85"/>
      <c r="I78" s="85"/>
      <c r="J78" s="85"/>
      <c r="K78" s="85"/>
      <c r="L78" s="85"/>
      <c r="M78" s="85"/>
      <c r="N78" s="85"/>
    </row>
    <row r="79" spans="1:14" ht="25.5">
      <c r="A79" s="1">
        <v>30</v>
      </c>
      <c r="B79" s="108" t="s">
        <v>108</v>
      </c>
      <c r="C79" s="2" t="s">
        <v>14</v>
      </c>
      <c r="D79" s="51">
        <v>1</v>
      </c>
      <c r="E79" s="52">
        <v>0</v>
      </c>
      <c r="F79" s="53">
        <f>D79*E79</f>
        <v>0</v>
      </c>
      <c r="G79" s="85"/>
      <c r="H79" s="85"/>
      <c r="I79" s="85"/>
      <c r="J79" s="85"/>
      <c r="K79" s="85"/>
      <c r="L79" s="85"/>
      <c r="M79" s="85"/>
      <c r="N79" s="85"/>
    </row>
    <row r="80" spans="2:14" ht="12.75">
      <c r="B80" s="12"/>
      <c r="E80" s="57"/>
      <c r="F80" s="53"/>
      <c r="G80" s="85"/>
      <c r="H80" s="85"/>
      <c r="I80" s="85"/>
      <c r="J80" s="85"/>
      <c r="K80" s="85"/>
      <c r="L80" s="85"/>
      <c r="M80" s="85"/>
      <c r="N80" s="85"/>
    </row>
    <row r="81" spans="1:14" ht="12.75">
      <c r="A81" s="1">
        <v>31</v>
      </c>
      <c r="B81" s="109" t="s">
        <v>301</v>
      </c>
      <c r="C81" s="116" t="s">
        <v>300</v>
      </c>
      <c r="D81" s="3">
        <v>10</v>
      </c>
      <c r="E81" s="52">
        <f>SUM(F7:F79)</f>
        <v>0</v>
      </c>
      <c r="F81" s="53">
        <f>E81*D81/100</f>
        <v>0</v>
      </c>
      <c r="G81" s="85"/>
      <c r="H81" s="85"/>
      <c r="I81" s="85"/>
      <c r="J81" s="85"/>
      <c r="K81" s="85"/>
      <c r="L81" s="85"/>
      <c r="M81" s="85"/>
      <c r="N81" s="85"/>
    </row>
    <row r="82" spans="5:14" ht="12.75">
      <c r="E82" s="52"/>
      <c r="F82" s="53"/>
      <c r="G82" s="85"/>
      <c r="H82" s="85"/>
      <c r="I82" s="85"/>
      <c r="J82" s="85"/>
      <c r="K82" s="85"/>
      <c r="L82" s="85"/>
      <c r="M82" s="85"/>
      <c r="N82" s="85"/>
    </row>
    <row r="83" spans="1:14" ht="14.25">
      <c r="A83" s="17"/>
      <c r="B83" s="154" t="s">
        <v>194</v>
      </c>
      <c r="C83" s="18"/>
      <c r="D83" s="19"/>
      <c r="E83" s="20"/>
      <c r="F83" s="155">
        <f>SUM(F7:F81)</f>
        <v>0</v>
      </c>
      <c r="G83" s="85"/>
      <c r="H83" s="85"/>
      <c r="I83" s="85"/>
      <c r="J83" s="85"/>
      <c r="K83" s="85"/>
      <c r="L83" s="85"/>
      <c r="M83" s="85"/>
      <c r="N83" s="85"/>
    </row>
    <row r="84" spans="5:14" ht="12.75">
      <c r="E84" s="4"/>
      <c r="F84" s="56"/>
      <c r="G84" s="85"/>
      <c r="H84" s="85"/>
      <c r="I84" s="85"/>
      <c r="J84" s="85"/>
      <c r="K84" s="85"/>
      <c r="L84" s="85"/>
      <c r="M84" s="85"/>
      <c r="N84" s="85"/>
    </row>
    <row r="85" spans="1:14" ht="15">
      <c r="A85" s="128"/>
      <c r="B85" s="129" t="s">
        <v>195</v>
      </c>
      <c r="C85" s="130"/>
      <c r="D85" s="131"/>
      <c r="E85" s="132"/>
      <c r="F85" s="133">
        <f>F83</f>
        <v>0</v>
      </c>
      <c r="G85" s="85"/>
      <c r="H85" s="85"/>
      <c r="I85" s="85"/>
      <c r="J85" s="85"/>
      <c r="K85" s="85"/>
      <c r="L85" s="85"/>
      <c r="M85" s="85"/>
      <c r="N85" s="85"/>
    </row>
    <row r="86" spans="7:14" ht="12.75">
      <c r="G86" s="85"/>
      <c r="H86" s="85"/>
      <c r="I86" s="85"/>
      <c r="J86" s="85"/>
      <c r="K86" s="85"/>
      <c r="L86" s="85"/>
      <c r="M86" s="85"/>
      <c r="N86" s="85"/>
    </row>
    <row r="87" spans="7:14" ht="12.75"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7:14" ht="12.75">
      <c r="G96" s="85"/>
      <c r="H96" s="85"/>
      <c r="I96" s="85"/>
      <c r="J96" s="85"/>
      <c r="K96" s="85"/>
      <c r="L96" s="85"/>
      <c r="M96" s="85"/>
      <c r="N96" s="85"/>
    </row>
    <row r="97" spans="7:14" ht="12.75">
      <c r="G97" s="85"/>
      <c r="H97" s="85"/>
      <c r="I97" s="85"/>
      <c r="J97" s="85"/>
      <c r="K97" s="85"/>
      <c r="L97" s="85"/>
      <c r="M97" s="85"/>
      <c r="N97" s="85"/>
    </row>
    <row r="98" spans="1:14" ht="15">
      <c r="A98" s="22"/>
      <c r="B98" s="46"/>
      <c r="C98" s="23"/>
      <c r="D98" s="24"/>
      <c r="E98" s="16"/>
      <c r="F98" s="47"/>
      <c r="G98" s="85"/>
      <c r="H98" s="85"/>
      <c r="I98" s="85"/>
      <c r="J98" s="85"/>
      <c r="K98" s="85"/>
      <c r="L98" s="85"/>
      <c r="M98" s="85"/>
      <c r="N98" s="85"/>
    </row>
    <row r="99" spans="1:14" ht="15">
      <c r="A99" s="22"/>
      <c r="B99" s="73"/>
      <c r="C99" s="23"/>
      <c r="D99" s="24"/>
      <c r="E99" s="45"/>
      <c r="F99" s="16"/>
      <c r="G99" s="85"/>
      <c r="H99" s="85"/>
      <c r="I99" s="85"/>
      <c r="J99" s="85"/>
      <c r="K99" s="85"/>
      <c r="L99" s="85"/>
      <c r="M99" s="85"/>
      <c r="N99" s="85"/>
    </row>
    <row r="100" spans="1:14" ht="15">
      <c r="A100" s="22"/>
      <c r="B100" s="73"/>
      <c r="C100" s="23"/>
      <c r="D100" s="24"/>
      <c r="E100" s="45"/>
      <c r="F100" s="16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22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22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1:14" ht="12.75">
      <c r="A122" s="22"/>
      <c r="C122" s="23"/>
      <c r="D122" s="24"/>
      <c r="E122" s="45"/>
      <c r="F122" s="16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22"/>
      <c r="C123" s="23"/>
      <c r="D123" s="24"/>
      <c r="E123" s="45"/>
      <c r="F123" s="16"/>
      <c r="G123" s="85"/>
      <c r="H123" s="85"/>
      <c r="I123" s="85"/>
      <c r="J123" s="85"/>
      <c r="K123" s="85"/>
      <c r="L123" s="85"/>
      <c r="M123" s="85"/>
      <c r="N123" s="85"/>
    </row>
    <row r="124" spans="1:14" ht="12.75">
      <c r="A124" s="22"/>
      <c r="C124" s="23"/>
      <c r="D124" s="24"/>
      <c r="E124" s="45"/>
      <c r="F124" s="16"/>
      <c r="G124" s="85"/>
      <c r="H124" s="85"/>
      <c r="I124" s="85"/>
      <c r="J124" s="85"/>
      <c r="K124" s="85"/>
      <c r="L124" s="85"/>
      <c r="M124" s="85"/>
      <c r="N124" s="85"/>
    </row>
    <row r="125" spans="1:14" ht="12.75">
      <c r="A125" s="22"/>
      <c r="C125" s="23"/>
      <c r="D125" s="24"/>
      <c r="E125" s="45"/>
      <c r="F125" s="16"/>
      <c r="G125" s="85"/>
      <c r="H125" s="85"/>
      <c r="I125" s="85"/>
      <c r="J125" s="85"/>
      <c r="K125" s="85"/>
      <c r="L125" s="85"/>
      <c r="M125" s="85"/>
      <c r="N125" s="85"/>
    </row>
    <row r="126" spans="7:14" ht="12.75">
      <c r="G126" s="85"/>
      <c r="H126" s="85"/>
      <c r="I126" s="85"/>
      <c r="J126" s="85"/>
      <c r="K126" s="85"/>
      <c r="L126" s="85"/>
      <c r="M126" s="85"/>
      <c r="N126" s="85"/>
    </row>
    <row r="127" spans="7:14" ht="12.75">
      <c r="G127" s="85"/>
      <c r="H127" s="85"/>
      <c r="I127" s="85"/>
      <c r="J127" s="85"/>
      <c r="K127" s="85"/>
      <c r="L127" s="85"/>
      <c r="M127" s="85"/>
      <c r="N127" s="85"/>
    </row>
    <row r="128" spans="1:14" s="2" customFormat="1" ht="12.75">
      <c r="A128" s="1"/>
      <c r="B128" s="67"/>
      <c r="D128" s="3"/>
      <c r="E128"/>
      <c r="F128"/>
      <c r="G128"/>
      <c r="H128"/>
      <c r="I128"/>
      <c r="J128"/>
      <c r="K128"/>
      <c r="L128"/>
      <c r="M128"/>
      <c r="N128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0"/>
  <sheetViews>
    <sheetView view="pageLayout" workbookViewId="0" topLeftCell="A88">
      <selection activeCell="E78" sqref="E78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196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197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57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57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3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57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57</v>
      </c>
      <c r="E17" s="52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38.25">
      <c r="A19" s="1">
        <v>7</v>
      </c>
      <c r="B19" s="28" t="s">
        <v>66</v>
      </c>
      <c r="C19" s="29" t="s">
        <v>10</v>
      </c>
      <c r="D19" s="3">
        <v>27</v>
      </c>
      <c r="E19" s="52">
        <v>0</v>
      </c>
      <c r="F19" s="58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25.5">
      <c r="A21" s="146">
        <v>8</v>
      </c>
      <c r="B21" s="150" t="s">
        <v>113</v>
      </c>
      <c r="C21" s="70" t="s">
        <v>112</v>
      </c>
      <c r="D21" s="71">
        <v>0</v>
      </c>
      <c r="E21" s="148">
        <v>0</v>
      </c>
      <c r="F21" s="149">
        <f>D21*E21</f>
        <v>0</v>
      </c>
      <c r="G21" s="85"/>
      <c r="H21" s="85"/>
      <c r="I21" s="85"/>
      <c r="J21" s="85"/>
      <c r="K21" s="85"/>
      <c r="L21" s="85"/>
      <c r="M21" s="85"/>
      <c r="N21" s="85"/>
    </row>
    <row r="22" spans="5:14" ht="12.75">
      <c r="E22" s="57"/>
      <c r="F22" s="54"/>
      <c r="G22" s="85"/>
      <c r="H22" s="85"/>
      <c r="I22" s="85"/>
      <c r="J22" s="85"/>
      <c r="K22" s="85"/>
      <c r="L22" s="85"/>
      <c r="M22" s="85"/>
      <c r="N22" s="85"/>
    </row>
    <row r="23" spans="1:14" ht="51">
      <c r="A23" s="146">
        <v>9</v>
      </c>
      <c r="B23" s="151" t="s">
        <v>198</v>
      </c>
      <c r="C23" s="70"/>
      <c r="D23" s="71"/>
      <c r="E23" s="148"/>
      <c r="F23" s="149"/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77</v>
      </c>
      <c r="C24" s="29" t="s">
        <v>9</v>
      </c>
      <c r="D24" s="114">
        <v>20.35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4.25">
      <c r="A25" s="146"/>
      <c r="B25" s="30" t="s">
        <v>78</v>
      </c>
      <c r="C25" s="29" t="s">
        <v>9</v>
      </c>
      <c r="D25" s="3">
        <v>25.4</v>
      </c>
      <c r="E25" s="53">
        <v>0</v>
      </c>
      <c r="F25" s="58">
        <f>D25*E25</f>
        <v>0</v>
      </c>
      <c r="G25" s="85"/>
      <c r="H25" s="85"/>
      <c r="I25" s="85"/>
      <c r="J25" s="85"/>
      <c r="K25" s="85"/>
      <c r="L25" s="85"/>
      <c r="M25" s="85"/>
      <c r="N25" s="85"/>
    </row>
    <row r="26" spans="1:14" ht="14.25">
      <c r="A26" s="146"/>
      <c r="B26" s="30" t="s">
        <v>23</v>
      </c>
      <c r="C26" s="29" t="s">
        <v>9</v>
      </c>
      <c r="D26" s="3">
        <v>5.1</v>
      </c>
      <c r="E26" s="53">
        <v>0</v>
      </c>
      <c r="F26" s="58">
        <f>D26*E26</f>
        <v>0</v>
      </c>
      <c r="G26" s="85"/>
      <c r="H26" s="85"/>
      <c r="I26" s="85"/>
      <c r="J26" s="85"/>
      <c r="K26" s="85"/>
      <c r="L26" s="85"/>
      <c r="M26" s="85"/>
      <c r="N26" s="85"/>
    </row>
    <row r="27" spans="1:14" ht="12.75">
      <c r="A27" s="146"/>
      <c r="B27" s="152"/>
      <c r="C27" s="70"/>
      <c r="D27" s="71"/>
      <c r="E27" s="43"/>
      <c r="F27" s="43"/>
      <c r="G27" s="85"/>
      <c r="H27" s="85"/>
      <c r="I27" s="85"/>
      <c r="J27" s="85"/>
      <c r="K27" s="85"/>
      <c r="L27" s="85"/>
      <c r="M27" s="85"/>
      <c r="N27" s="85"/>
    </row>
    <row r="28" spans="1:14" ht="51">
      <c r="A28" s="146">
        <v>10</v>
      </c>
      <c r="B28" s="151" t="s">
        <v>199</v>
      </c>
      <c r="C28" s="70"/>
      <c r="D28" s="71"/>
      <c r="E28" s="148"/>
      <c r="F28" s="149"/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77</v>
      </c>
      <c r="C29" s="29" t="s">
        <v>9</v>
      </c>
      <c r="D29" s="114">
        <v>2.9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4.25">
      <c r="A30" s="146"/>
      <c r="B30" s="30" t="s">
        <v>78</v>
      </c>
      <c r="C30" s="29" t="s">
        <v>9</v>
      </c>
      <c r="D30" s="3">
        <v>3.6</v>
      </c>
      <c r="E30" s="53">
        <v>0</v>
      </c>
      <c r="F30" s="58">
        <f>D30*E30</f>
        <v>0</v>
      </c>
      <c r="G30" s="85"/>
      <c r="H30" s="85"/>
      <c r="I30" s="85"/>
      <c r="J30" s="85"/>
      <c r="K30" s="85"/>
      <c r="L30" s="85"/>
      <c r="M30" s="85"/>
      <c r="N30" s="85"/>
    </row>
    <row r="31" spans="1:14" ht="14.25">
      <c r="A31" s="146"/>
      <c r="B31" s="30" t="s">
        <v>23</v>
      </c>
      <c r="C31" s="29" t="s">
        <v>9</v>
      </c>
      <c r="D31" s="3">
        <v>0.7</v>
      </c>
      <c r="E31" s="53">
        <v>0</v>
      </c>
      <c r="F31" s="58">
        <f>D31*E31</f>
        <v>0</v>
      </c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30"/>
      <c r="C32" s="29"/>
      <c r="E32" s="53"/>
      <c r="F32" s="58"/>
      <c r="G32" s="85"/>
      <c r="H32" s="85"/>
      <c r="I32" s="85"/>
      <c r="J32" s="85"/>
      <c r="K32" s="85"/>
      <c r="L32" s="85"/>
      <c r="M32" s="85"/>
      <c r="N32" s="85"/>
    </row>
    <row r="33" spans="1:14" ht="89.25">
      <c r="A33" s="146">
        <v>11</v>
      </c>
      <c r="B33" s="151" t="s">
        <v>200</v>
      </c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146"/>
      <c r="B34" s="109" t="s">
        <v>201</v>
      </c>
      <c r="C34" s="2" t="s">
        <v>12</v>
      </c>
      <c r="D34" s="3">
        <v>34.4</v>
      </c>
      <c r="E34" s="53">
        <v>0</v>
      </c>
      <c r="F34" s="58">
        <f>D34*E34</f>
        <v>0</v>
      </c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1"/>
      <c r="C35" s="70"/>
      <c r="D35" s="71"/>
      <c r="E35" s="148"/>
      <c r="F35" s="149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12</v>
      </c>
      <c r="B38" s="151" t="s">
        <v>114</v>
      </c>
      <c r="C38" s="29" t="s">
        <v>10</v>
      </c>
      <c r="D38" s="3">
        <v>30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13</v>
      </c>
      <c r="B40" s="115" t="s">
        <v>202</v>
      </c>
      <c r="C40" s="29" t="s">
        <v>10</v>
      </c>
      <c r="D40" s="3">
        <v>34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14</v>
      </c>
      <c r="B42" s="151" t="s">
        <v>203</v>
      </c>
      <c r="C42" s="70" t="s">
        <v>112</v>
      </c>
      <c r="D42" s="71">
        <v>7.7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15</v>
      </c>
      <c r="B44" s="151" t="s">
        <v>204</v>
      </c>
      <c r="C44" s="70" t="s">
        <v>112</v>
      </c>
      <c r="D44" s="71">
        <v>8.6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16</v>
      </c>
      <c r="B46" s="108" t="s">
        <v>205</v>
      </c>
      <c r="C46" s="29" t="s">
        <v>9</v>
      </c>
      <c r="D46" s="3">
        <v>0.85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63.75">
      <c r="A48" s="146">
        <v>17</v>
      </c>
      <c r="B48" s="151" t="s">
        <v>206</v>
      </c>
      <c r="C48" s="70" t="s">
        <v>112</v>
      </c>
      <c r="D48" s="71">
        <v>32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18</v>
      </c>
      <c r="B50" s="151" t="s">
        <v>207</v>
      </c>
      <c r="C50" s="70" t="s">
        <v>112</v>
      </c>
      <c r="D50" s="71">
        <v>23.5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19</v>
      </c>
      <c r="B52" s="151" t="s">
        <v>208</v>
      </c>
      <c r="C52" s="70" t="s">
        <v>112</v>
      </c>
      <c r="D52" s="71">
        <v>34.3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76.5">
      <c r="A54" s="146">
        <v>20</v>
      </c>
      <c r="B54" s="108" t="s">
        <v>71</v>
      </c>
      <c r="C54" s="116" t="s">
        <v>56</v>
      </c>
      <c r="D54" s="3">
        <v>30</v>
      </c>
      <c r="E54" s="118">
        <v>0</v>
      </c>
      <c r="F54" s="11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1:14" ht="12.75">
      <c r="A55" s="146"/>
      <c r="B55" s="151"/>
      <c r="C55" s="70"/>
      <c r="D55" s="71"/>
      <c r="E55" s="148"/>
      <c r="F55" s="149"/>
      <c r="G55" s="85"/>
      <c r="H55" s="85"/>
      <c r="I55" s="85"/>
      <c r="J55" s="85"/>
      <c r="K55" s="85"/>
      <c r="L55" s="85"/>
      <c r="M55" s="85"/>
      <c r="N55" s="85"/>
    </row>
    <row r="56" spans="1:14" ht="25.5">
      <c r="A56" s="146">
        <v>21</v>
      </c>
      <c r="B56" s="151" t="s">
        <v>115</v>
      </c>
      <c r="C56" s="70" t="s">
        <v>56</v>
      </c>
      <c r="D56" s="71">
        <v>0</v>
      </c>
      <c r="E56" s="148">
        <v>0</v>
      </c>
      <c r="F56" s="149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7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12.75">
      <c r="A58" s="1">
        <v>22</v>
      </c>
      <c r="B58" s="108" t="s">
        <v>169</v>
      </c>
      <c r="C58" s="153" t="s">
        <v>125</v>
      </c>
      <c r="D58" s="51">
        <v>0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5:14" ht="12.75">
      <c r="E59" s="57"/>
      <c r="F59" s="54"/>
      <c r="G59" s="85"/>
      <c r="H59" s="85"/>
      <c r="I59" s="85"/>
      <c r="J59" s="85"/>
      <c r="K59" s="85"/>
      <c r="L59" s="85"/>
      <c r="M59" s="85"/>
      <c r="N59" s="85"/>
    </row>
    <row r="60" spans="1:14" ht="38.25">
      <c r="A60" s="1">
        <v>23</v>
      </c>
      <c r="B60" s="108" t="s">
        <v>267</v>
      </c>
      <c r="C60" s="153" t="s">
        <v>8</v>
      </c>
      <c r="D60" s="51">
        <v>0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53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38.25">
      <c r="A62" s="1">
        <v>24</v>
      </c>
      <c r="B62" s="108" t="s">
        <v>172</v>
      </c>
      <c r="C62" s="116" t="s">
        <v>125</v>
      </c>
      <c r="D62" s="51">
        <v>0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8"/>
      <c r="C63" s="116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2:14" ht="13.5" thickBot="1">
      <c r="B64" s="108"/>
      <c r="C64" s="116"/>
      <c r="D64" s="51"/>
      <c r="E64" s="53"/>
      <c r="F64" s="58"/>
      <c r="G64" s="85"/>
      <c r="H64" s="85"/>
      <c r="I64" s="85"/>
      <c r="J64" s="85"/>
      <c r="K64" s="85"/>
      <c r="L64" s="85"/>
      <c r="M64" s="85"/>
      <c r="N64" s="85"/>
    </row>
    <row r="65" spans="1:14" ht="27" thickBot="1" thickTop="1">
      <c r="A65" s="5" t="s">
        <v>34</v>
      </c>
      <c r="B65" s="6" t="s">
        <v>35</v>
      </c>
      <c r="C65" s="6" t="s">
        <v>36</v>
      </c>
      <c r="D65" s="7" t="s">
        <v>37</v>
      </c>
      <c r="E65" s="8" t="s">
        <v>38</v>
      </c>
      <c r="F65" s="9" t="s">
        <v>39</v>
      </c>
      <c r="G65" s="85"/>
      <c r="H65" s="85"/>
      <c r="I65" s="85"/>
      <c r="J65" s="85"/>
      <c r="K65" s="85"/>
      <c r="L65" s="85"/>
      <c r="M65" s="85"/>
      <c r="N65" s="85"/>
    </row>
    <row r="66" spans="2:14" ht="13.5" thickTop="1">
      <c r="B66" s="108"/>
      <c r="C66" s="116"/>
      <c r="D66" s="51"/>
      <c r="E66" s="53"/>
      <c r="F66" s="58"/>
      <c r="G66" s="85"/>
      <c r="H66" s="85"/>
      <c r="I66" s="85"/>
      <c r="J66" s="85"/>
      <c r="K66" s="85"/>
      <c r="L66" s="85"/>
      <c r="M66" s="85"/>
      <c r="N66" s="85"/>
    </row>
    <row r="67" spans="1:14" ht="25.5">
      <c r="A67" s="1">
        <v>25</v>
      </c>
      <c r="B67" s="108" t="s">
        <v>173</v>
      </c>
      <c r="C67" s="50" t="s">
        <v>4</v>
      </c>
      <c r="D67" s="51">
        <v>2</v>
      </c>
      <c r="E67" s="53">
        <v>0</v>
      </c>
      <c r="F67" s="58">
        <f>D67*E67</f>
        <v>0</v>
      </c>
      <c r="G67" s="85"/>
      <c r="H67" s="85"/>
      <c r="I67" s="85"/>
      <c r="J67" s="85"/>
      <c r="K67" s="85"/>
      <c r="L67" s="85"/>
      <c r="M67" s="85"/>
      <c r="N67" s="85"/>
    </row>
    <row r="68" spans="2:14" ht="12.75">
      <c r="B68" s="108"/>
      <c r="C68" s="116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1:14" ht="25.5">
      <c r="A69" s="1">
        <v>26</v>
      </c>
      <c r="B69" s="108" t="s">
        <v>174</v>
      </c>
      <c r="C69" s="50" t="s">
        <v>4</v>
      </c>
      <c r="D69" s="51">
        <v>1</v>
      </c>
      <c r="E69" s="53">
        <v>0</v>
      </c>
      <c r="F69" s="58">
        <f>D69*E69</f>
        <v>0</v>
      </c>
      <c r="G69" s="85"/>
      <c r="H69" s="85"/>
      <c r="I69" s="85"/>
      <c r="J69" s="85"/>
      <c r="K69" s="85"/>
      <c r="L69" s="85"/>
      <c r="M69" s="85"/>
      <c r="N69" s="85"/>
    </row>
    <row r="70" spans="2:14" ht="12.75">
      <c r="B70" s="49"/>
      <c r="C70" s="50"/>
      <c r="D70" s="51"/>
      <c r="E70" s="53"/>
      <c r="F70" s="58"/>
      <c r="G70" s="85"/>
      <c r="H70" s="85"/>
      <c r="I70" s="85"/>
      <c r="J70" s="85"/>
      <c r="K70" s="85"/>
      <c r="L70" s="85"/>
      <c r="M70" s="85"/>
      <c r="N70" s="85"/>
    </row>
    <row r="71" spans="1:14" ht="25.5">
      <c r="A71" s="1">
        <v>27</v>
      </c>
      <c r="B71" s="108" t="s">
        <v>175</v>
      </c>
      <c r="C71" s="50" t="s">
        <v>4</v>
      </c>
      <c r="D71" s="51">
        <v>1</v>
      </c>
      <c r="E71" s="53">
        <v>0</v>
      </c>
      <c r="F71" s="58">
        <f>D71*E71</f>
        <v>0</v>
      </c>
      <c r="G71" s="85"/>
      <c r="H71" s="85"/>
      <c r="I71" s="85"/>
      <c r="J71" s="85"/>
      <c r="K71" s="85"/>
      <c r="L71" s="85"/>
      <c r="M71" s="85"/>
      <c r="N71" s="85"/>
    </row>
    <row r="72" spans="2:14" ht="12.75">
      <c r="B72" s="49"/>
      <c r="C72" s="50"/>
      <c r="D72" s="51"/>
      <c r="E72" s="53"/>
      <c r="F72" s="58"/>
      <c r="G72" s="85"/>
      <c r="H72" s="85"/>
      <c r="I72" s="85"/>
      <c r="J72" s="85"/>
      <c r="K72" s="85"/>
      <c r="L72" s="85"/>
      <c r="M72" s="85"/>
      <c r="N72" s="85"/>
    </row>
    <row r="73" spans="1:14" ht="38.25">
      <c r="A73" s="1">
        <v>28</v>
      </c>
      <c r="B73" s="108" t="s">
        <v>209</v>
      </c>
      <c r="C73" s="50" t="s">
        <v>4</v>
      </c>
      <c r="D73" s="51">
        <v>2</v>
      </c>
      <c r="E73" s="53">
        <v>0</v>
      </c>
      <c r="F73" s="58">
        <f>D73*E73</f>
        <v>0</v>
      </c>
      <c r="G73" s="85"/>
      <c r="H73" s="85"/>
      <c r="I73" s="85"/>
      <c r="J73" s="85"/>
      <c r="K73" s="85"/>
      <c r="L73" s="85"/>
      <c r="M73" s="85"/>
      <c r="N73" s="85"/>
    </row>
    <row r="74" spans="7:14" ht="12.75">
      <c r="G74" s="85"/>
      <c r="H74" s="85"/>
      <c r="I74" s="85"/>
      <c r="J74" s="85"/>
      <c r="K74" s="85"/>
      <c r="L74" s="85"/>
      <c r="M74" s="85"/>
      <c r="N74" s="85"/>
    </row>
    <row r="75" spans="1:14" ht="51">
      <c r="A75" s="1">
        <v>29</v>
      </c>
      <c r="B75" s="108" t="s">
        <v>129</v>
      </c>
      <c r="C75" s="2" t="s">
        <v>40</v>
      </c>
      <c r="D75" s="3">
        <v>57</v>
      </c>
      <c r="E75" s="52">
        <v>0</v>
      </c>
      <c r="F75" s="60">
        <f>D75*E75</f>
        <v>0</v>
      </c>
      <c r="G75" s="85"/>
      <c r="H75" s="85"/>
      <c r="I75" s="85"/>
      <c r="J75" s="85"/>
      <c r="K75" s="85"/>
      <c r="L75" s="85"/>
      <c r="M75" s="85"/>
      <c r="N75" s="85"/>
    </row>
    <row r="76" spans="5:14" ht="12.75">
      <c r="E76" s="57"/>
      <c r="F76" s="54"/>
      <c r="G76" s="85"/>
      <c r="H76" s="85"/>
      <c r="I76" s="85"/>
      <c r="J76" s="85"/>
      <c r="K76" s="85"/>
      <c r="L76" s="85"/>
      <c r="M76" s="85"/>
      <c r="N76" s="85"/>
    </row>
    <row r="77" spans="1:14" ht="89.25">
      <c r="A77" s="1">
        <v>30</v>
      </c>
      <c r="B77" s="108" t="s">
        <v>210</v>
      </c>
      <c r="C77" s="2" t="s">
        <v>14</v>
      </c>
      <c r="D77" s="3">
        <v>5</v>
      </c>
      <c r="E77" s="52">
        <v>0</v>
      </c>
      <c r="F77" s="60">
        <f>D77*E77</f>
        <v>0</v>
      </c>
      <c r="G77" s="85"/>
      <c r="H77" s="85"/>
      <c r="I77" s="85"/>
      <c r="J77" s="85"/>
      <c r="K77" s="85"/>
      <c r="L77" s="85"/>
      <c r="M77" s="85"/>
      <c r="N77" s="85"/>
    </row>
    <row r="78" spans="4:14" ht="12.75">
      <c r="D78" s="114"/>
      <c r="E78" s="57"/>
      <c r="F78" s="54"/>
      <c r="G78" s="85"/>
      <c r="H78" s="85"/>
      <c r="I78" s="85"/>
      <c r="J78" s="85"/>
      <c r="K78" s="85"/>
      <c r="L78" s="85"/>
      <c r="M78" s="85"/>
      <c r="N78" s="85"/>
    </row>
    <row r="79" spans="1:14" ht="25.5">
      <c r="A79" s="1">
        <v>31</v>
      </c>
      <c r="B79" s="108" t="s">
        <v>107</v>
      </c>
      <c r="C79" s="2" t="s">
        <v>40</v>
      </c>
      <c r="D79" s="3">
        <v>57</v>
      </c>
      <c r="E79" s="52">
        <v>0</v>
      </c>
      <c r="F79" s="53">
        <f>D79*E79</f>
        <v>0</v>
      </c>
      <c r="G79" s="85"/>
      <c r="H79" s="85"/>
      <c r="I79" s="85"/>
      <c r="J79" s="85"/>
      <c r="K79" s="85"/>
      <c r="L79" s="85"/>
      <c r="M79" s="85"/>
      <c r="N79" s="85"/>
    </row>
    <row r="80" spans="2:14" ht="12.75">
      <c r="B80" s="12"/>
      <c r="E80" s="57"/>
      <c r="F80" s="53"/>
      <c r="G80" s="85"/>
      <c r="H80" s="85"/>
      <c r="I80" s="85"/>
      <c r="J80" s="85"/>
      <c r="K80" s="85"/>
      <c r="L80" s="85"/>
      <c r="M80" s="85"/>
      <c r="N80" s="85"/>
    </row>
    <row r="81" spans="1:14" ht="25.5">
      <c r="A81" s="1">
        <v>32</v>
      </c>
      <c r="B81" s="108" t="s">
        <v>108</v>
      </c>
      <c r="C81" s="2" t="s">
        <v>14</v>
      </c>
      <c r="D81" s="51">
        <v>5</v>
      </c>
      <c r="E81" s="52">
        <v>0</v>
      </c>
      <c r="F81" s="53">
        <f>D81*E81</f>
        <v>0</v>
      </c>
      <c r="G81" s="85"/>
      <c r="H81" s="85"/>
      <c r="I81" s="85"/>
      <c r="J81" s="85"/>
      <c r="K81" s="85"/>
      <c r="L81" s="85"/>
      <c r="M81" s="85"/>
      <c r="N81" s="85"/>
    </row>
    <row r="82" spans="2:14" ht="12.75">
      <c r="B82" s="12"/>
      <c r="E82" s="52"/>
      <c r="F82" s="53"/>
      <c r="G82" s="85"/>
      <c r="H82" s="85"/>
      <c r="I82" s="85"/>
      <c r="J82" s="85"/>
      <c r="K82" s="85"/>
      <c r="L82" s="85"/>
      <c r="M82" s="85"/>
      <c r="N82" s="85"/>
    </row>
    <row r="83" spans="1:14" ht="12.75">
      <c r="A83" s="1">
        <v>33</v>
      </c>
      <c r="B83" s="109" t="s">
        <v>301</v>
      </c>
      <c r="C83" s="116" t="s">
        <v>300</v>
      </c>
      <c r="D83" s="3">
        <v>10</v>
      </c>
      <c r="E83" s="52">
        <f>SUM(F7:F81)</f>
        <v>0</v>
      </c>
      <c r="F83" s="53">
        <f>E82:E84*D83:D85/100</f>
        <v>0</v>
      </c>
      <c r="G83" s="85"/>
      <c r="H83" s="85"/>
      <c r="I83" s="85"/>
      <c r="J83" s="85"/>
      <c r="K83" s="85"/>
      <c r="L83" s="85"/>
      <c r="M83" s="85"/>
      <c r="N83" s="85"/>
    </row>
    <row r="84" spans="5:14" ht="12.75">
      <c r="E84" s="52"/>
      <c r="F84" s="53"/>
      <c r="G84" s="85"/>
      <c r="H84" s="85"/>
      <c r="I84" s="85"/>
      <c r="J84" s="85"/>
      <c r="K84" s="85"/>
      <c r="L84" s="85"/>
      <c r="M84" s="85"/>
      <c r="N84" s="85"/>
    </row>
    <row r="85" spans="1:14" ht="14.25">
      <c r="A85" s="17"/>
      <c r="B85" s="154" t="s">
        <v>211</v>
      </c>
      <c r="C85" s="18"/>
      <c r="D85" s="19"/>
      <c r="E85" s="20"/>
      <c r="F85" s="155">
        <f>SUM(F7:F83)</f>
        <v>0</v>
      </c>
      <c r="G85" s="85"/>
      <c r="H85" s="85"/>
      <c r="I85" s="85"/>
      <c r="J85" s="85"/>
      <c r="K85" s="85"/>
      <c r="L85" s="85"/>
      <c r="M85" s="85"/>
      <c r="N85" s="85"/>
    </row>
    <row r="86" spans="5:14" ht="12.75">
      <c r="E86" s="4"/>
      <c r="F86" s="56"/>
      <c r="G86" s="85"/>
      <c r="H86" s="85"/>
      <c r="I86" s="85"/>
      <c r="J86" s="85"/>
      <c r="K86" s="85"/>
      <c r="L86" s="85"/>
      <c r="M86" s="85"/>
      <c r="N86" s="85"/>
    </row>
    <row r="87" spans="1:14" ht="15">
      <c r="A87" s="128"/>
      <c r="B87" s="129" t="s">
        <v>212</v>
      </c>
      <c r="C87" s="130"/>
      <c r="D87" s="131"/>
      <c r="E87" s="132"/>
      <c r="F87" s="133">
        <f>F85</f>
        <v>0</v>
      </c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7:14" ht="12.75">
      <c r="G96" s="85"/>
      <c r="H96" s="85"/>
      <c r="I96" s="85"/>
      <c r="J96" s="85"/>
      <c r="K96" s="85"/>
      <c r="L96" s="85"/>
      <c r="M96" s="85"/>
      <c r="N96" s="85"/>
    </row>
    <row r="97" spans="7:14" ht="12.75">
      <c r="G97" s="85"/>
      <c r="H97" s="85"/>
      <c r="I97" s="85"/>
      <c r="J97" s="85"/>
      <c r="K97" s="85"/>
      <c r="L97" s="85"/>
      <c r="M97" s="85"/>
      <c r="N97" s="85"/>
    </row>
    <row r="98" spans="7:14" ht="12.75">
      <c r="G98" s="85"/>
      <c r="H98" s="85"/>
      <c r="I98" s="85"/>
      <c r="J98" s="85"/>
      <c r="K98" s="85"/>
      <c r="L98" s="85"/>
      <c r="M98" s="85"/>
      <c r="N98" s="85"/>
    </row>
    <row r="99" spans="7:14" ht="12.75">
      <c r="G99" s="85"/>
      <c r="H99" s="85"/>
      <c r="I99" s="85"/>
      <c r="J99" s="85"/>
      <c r="K99" s="85"/>
      <c r="L99" s="85"/>
      <c r="M99" s="85"/>
      <c r="N99" s="85"/>
    </row>
    <row r="100" spans="1:14" ht="15">
      <c r="A100" s="22"/>
      <c r="B100" s="46"/>
      <c r="C100" s="23"/>
      <c r="D100" s="24"/>
      <c r="E100" s="16"/>
      <c r="F100" s="47"/>
      <c r="G100" s="85"/>
      <c r="H100" s="85"/>
      <c r="I100" s="85"/>
      <c r="J100" s="85"/>
      <c r="K100" s="85"/>
      <c r="L100" s="85"/>
      <c r="M100" s="85"/>
      <c r="N100" s="85"/>
    </row>
    <row r="101" spans="1:14" ht="15">
      <c r="A101" s="22"/>
      <c r="B101" s="73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5">
      <c r="A102" s="22"/>
      <c r="B102" s="73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1:14" ht="12.75">
      <c r="A122" s="22"/>
      <c r="C122" s="23"/>
      <c r="D122" s="24"/>
      <c r="E122" s="45"/>
      <c r="F122" s="16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22"/>
      <c r="C123" s="23"/>
      <c r="D123" s="24"/>
      <c r="E123" s="45"/>
      <c r="F123" s="16"/>
      <c r="G123" s="85"/>
      <c r="H123" s="85"/>
      <c r="I123" s="85"/>
      <c r="J123" s="85"/>
      <c r="K123" s="85"/>
      <c r="L123" s="85"/>
      <c r="M123" s="85"/>
      <c r="N123" s="85"/>
    </row>
    <row r="124" spans="1:14" ht="12.75">
      <c r="A124" s="22"/>
      <c r="C124" s="23"/>
      <c r="D124" s="24"/>
      <c r="E124" s="45"/>
      <c r="F124" s="16"/>
      <c r="G124" s="85"/>
      <c r="H124" s="85"/>
      <c r="I124" s="85"/>
      <c r="J124" s="85"/>
      <c r="K124" s="85"/>
      <c r="L124" s="85"/>
      <c r="M124" s="85"/>
      <c r="N124" s="85"/>
    </row>
    <row r="125" spans="1:14" ht="12.75">
      <c r="A125" s="22"/>
      <c r="C125" s="23"/>
      <c r="D125" s="24"/>
      <c r="E125" s="45"/>
      <c r="F125" s="16"/>
      <c r="G125" s="85"/>
      <c r="H125" s="85"/>
      <c r="I125" s="85"/>
      <c r="J125" s="85"/>
      <c r="K125" s="85"/>
      <c r="L125" s="85"/>
      <c r="M125" s="85"/>
      <c r="N125" s="85"/>
    </row>
    <row r="126" spans="1:14" ht="12.75">
      <c r="A126" s="22"/>
      <c r="C126" s="23"/>
      <c r="D126" s="24"/>
      <c r="E126" s="45"/>
      <c r="F126" s="16"/>
      <c r="G126" s="85"/>
      <c r="H126" s="85"/>
      <c r="I126" s="85"/>
      <c r="J126" s="85"/>
      <c r="K126" s="85"/>
      <c r="L126" s="85"/>
      <c r="M126" s="85"/>
      <c r="N126" s="85"/>
    </row>
    <row r="127" spans="1:14" ht="12.75">
      <c r="A127" s="22"/>
      <c r="C127" s="23"/>
      <c r="D127" s="24"/>
      <c r="E127" s="45"/>
      <c r="F127" s="16"/>
      <c r="G127" s="85"/>
      <c r="H127" s="85"/>
      <c r="I127" s="85"/>
      <c r="J127" s="85"/>
      <c r="K127" s="85"/>
      <c r="L127" s="85"/>
      <c r="M127" s="85"/>
      <c r="N127" s="85"/>
    </row>
    <row r="128" spans="7:14" ht="12.75">
      <c r="G128" s="85"/>
      <c r="H128" s="85"/>
      <c r="I128" s="85"/>
      <c r="J128" s="85"/>
      <c r="K128" s="85"/>
      <c r="L128" s="85"/>
      <c r="M128" s="85"/>
      <c r="N128" s="85"/>
    </row>
    <row r="129" spans="7:14" ht="12.75">
      <c r="G129" s="85"/>
      <c r="H129" s="85"/>
      <c r="I129" s="85"/>
      <c r="J129" s="85"/>
      <c r="K129" s="85"/>
      <c r="L129" s="85"/>
      <c r="M129" s="85"/>
      <c r="N129" s="85"/>
    </row>
    <row r="130" spans="1:14" s="2" customFormat="1" ht="12.75">
      <c r="A130" s="1"/>
      <c r="B130" s="67"/>
      <c r="D130" s="3"/>
      <c r="E130"/>
      <c r="F130"/>
      <c r="G130"/>
      <c r="H130"/>
      <c r="I130"/>
      <c r="J130"/>
      <c r="K130"/>
      <c r="L130"/>
      <c r="M130"/>
      <c r="N130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5" sqref="E5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213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214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4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215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216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0"/>
  <sheetViews>
    <sheetView view="pageLayout" workbookViewId="0" topLeftCell="A73">
      <selection activeCell="E83" sqref="E83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217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218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22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22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1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22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22</v>
      </c>
      <c r="E17" s="148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3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219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9.4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11.8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2.35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220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1.3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1.7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0.3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221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109" t="s">
        <v>222</v>
      </c>
      <c r="C32" s="2" t="s">
        <v>12</v>
      </c>
      <c r="D32" s="3">
        <v>16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10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223</v>
      </c>
      <c r="C40" s="29" t="s">
        <v>10</v>
      </c>
      <c r="D40" s="3">
        <v>13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224</v>
      </c>
      <c r="C42" s="70" t="s">
        <v>112</v>
      </c>
      <c r="D42" s="71">
        <v>3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225</v>
      </c>
      <c r="C44" s="70" t="s">
        <v>112</v>
      </c>
      <c r="D44" s="71">
        <v>3.3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226</v>
      </c>
      <c r="C46" s="29" t="s">
        <v>9</v>
      </c>
      <c r="D46" s="3">
        <v>0.3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227</v>
      </c>
      <c r="C50" s="70" t="s">
        <v>112</v>
      </c>
      <c r="D50" s="71">
        <v>27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228</v>
      </c>
      <c r="C52" s="70" t="s">
        <v>112</v>
      </c>
      <c r="D52" s="71">
        <v>6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18</v>
      </c>
      <c r="E54" s="148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7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">
        <v>20</v>
      </c>
      <c r="B56" s="108" t="s">
        <v>231</v>
      </c>
      <c r="C56" s="153" t="s">
        <v>125</v>
      </c>
      <c r="D56" s="51">
        <v>0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7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38.25">
      <c r="A58" s="1">
        <v>21</v>
      </c>
      <c r="B58" s="108" t="s">
        <v>267</v>
      </c>
      <c r="C58" s="153" t="s">
        <v>8</v>
      </c>
      <c r="D58" s="51">
        <v>1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2:14" ht="12.75">
      <c r="B59" s="108"/>
      <c r="C59" s="153"/>
      <c r="D59" s="51"/>
      <c r="E59" s="53"/>
      <c r="F59" s="58"/>
      <c r="G59" s="85"/>
      <c r="H59" s="85"/>
      <c r="I59" s="85"/>
      <c r="J59" s="85"/>
      <c r="K59" s="85"/>
      <c r="L59" s="85"/>
      <c r="M59" s="85"/>
      <c r="N59" s="85"/>
    </row>
    <row r="60" spans="1:14" ht="25.5">
      <c r="A60" s="1">
        <v>22</v>
      </c>
      <c r="B60" s="108" t="s">
        <v>232</v>
      </c>
      <c r="C60" s="153" t="s">
        <v>8</v>
      </c>
      <c r="D60" s="51">
        <v>1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53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38.25">
      <c r="A62" s="1">
        <v>23</v>
      </c>
      <c r="B62" s="108" t="s">
        <v>172</v>
      </c>
      <c r="C62" s="116" t="s">
        <v>125</v>
      </c>
      <c r="D62" s="51">
        <v>1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8"/>
      <c r="C63" s="116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24</v>
      </c>
      <c r="B64" s="108" t="s">
        <v>173</v>
      </c>
      <c r="C64" s="50" t="s">
        <v>4</v>
      </c>
      <c r="D64" s="51">
        <v>1</v>
      </c>
      <c r="E64" s="53">
        <v>0</v>
      </c>
      <c r="F64" s="58">
        <f>D64*E64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108"/>
      <c r="C65" s="116"/>
      <c r="D65" s="51"/>
      <c r="E65" s="53"/>
      <c r="F65" s="58"/>
      <c r="G65" s="85"/>
      <c r="H65" s="85"/>
      <c r="I65" s="85"/>
      <c r="J65" s="85"/>
      <c r="K65" s="85"/>
      <c r="L65" s="85"/>
      <c r="M65" s="85"/>
      <c r="N65" s="85"/>
    </row>
    <row r="66" spans="1:14" ht="25.5">
      <c r="A66" s="1">
        <v>25</v>
      </c>
      <c r="B66" s="108" t="s">
        <v>174</v>
      </c>
      <c r="C66" s="50" t="s">
        <v>4</v>
      </c>
      <c r="D66" s="51">
        <v>1</v>
      </c>
      <c r="E66" s="53">
        <v>0</v>
      </c>
      <c r="F66" s="58">
        <f>D66*E66</f>
        <v>0</v>
      </c>
      <c r="G66" s="85"/>
      <c r="H66" s="85"/>
      <c r="I66" s="85"/>
      <c r="J66" s="85"/>
      <c r="K66" s="85"/>
      <c r="L66" s="85"/>
      <c r="M66" s="85"/>
      <c r="N66" s="85"/>
    </row>
    <row r="67" spans="2:14" ht="12.75">
      <c r="B67" s="49"/>
      <c r="C67" s="50"/>
      <c r="D67" s="51"/>
      <c r="E67" s="53"/>
      <c r="F67" s="58"/>
      <c r="G67" s="85"/>
      <c r="H67" s="85"/>
      <c r="I67" s="85"/>
      <c r="J67" s="85"/>
      <c r="K67" s="85"/>
      <c r="L67" s="85"/>
      <c r="M67" s="85"/>
      <c r="N67" s="85"/>
    </row>
    <row r="68" spans="2:14" ht="13.5" thickBot="1">
      <c r="B68" s="49"/>
      <c r="C68" s="50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1:14" ht="27" thickBot="1" thickTop="1">
      <c r="A69" s="5" t="s">
        <v>34</v>
      </c>
      <c r="B69" s="6" t="s">
        <v>35</v>
      </c>
      <c r="C69" s="6" t="s">
        <v>36</v>
      </c>
      <c r="D69" s="7" t="s">
        <v>37</v>
      </c>
      <c r="E69" s="8" t="s">
        <v>38</v>
      </c>
      <c r="F69" s="9" t="s">
        <v>39</v>
      </c>
      <c r="G69" s="85"/>
      <c r="H69" s="85"/>
      <c r="I69" s="85"/>
      <c r="J69" s="85"/>
      <c r="K69" s="85"/>
      <c r="L69" s="85"/>
      <c r="M69" s="85"/>
      <c r="N69" s="85"/>
    </row>
    <row r="70" spans="2:14" ht="13.5" thickTop="1">
      <c r="B70" s="49"/>
      <c r="C70" s="50"/>
      <c r="D70" s="51"/>
      <c r="E70" s="53"/>
      <c r="F70" s="58"/>
      <c r="G70" s="85"/>
      <c r="H70" s="85"/>
      <c r="I70" s="85"/>
      <c r="J70" s="85"/>
      <c r="K70" s="85"/>
      <c r="L70" s="85"/>
      <c r="M70" s="85"/>
      <c r="N70" s="85"/>
    </row>
    <row r="71" spans="1:14" ht="25.5">
      <c r="A71" s="1">
        <v>26</v>
      </c>
      <c r="B71" s="108" t="s">
        <v>175</v>
      </c>
      <c r="C71" s="50" t="s">
        <v>4</v>
      </c>
      <c r="D71" s="51">
        <v>1</v>
      </c>
      <c r="E71" s="53">
        <v>0</v>
      </c>
      <c r="F71" s="58">
        <f>D71*E71</f>
        <v>0</v>
      </c>
      <c r="G71" s="85"/>
      <c r="H71" s="85"/>
      <c r="I71" s="85"/>
      <c r="J71" s="85"/>
      <c r="K71" s="85"/>
      <c r="L71" s="85"/>
      <c r="M71" s="85"/>
      <c r="N71" s="85"/>
    </row>
    <row r="72" spans="2:14" ht="12.75">
      <c r="B72" s="49"/>
      <c r="C72" s="50"/>
      <c r="D72" s="51"/>
      <c r="E72" s="53"/>
      <c r="F72" s="58"/>
      <c r="G72" s="85"/>
      <c r="H72" s="85"/>
      <c r="I72" s="85"/>
      <c r="J72" s="85"/>
      <c r="K72" s="85"/>
      <c r="L72" s="85"/>
      <c r="M72" s="85"/>
      <c r="N72" s="85"/>
    </row>
    <row r="73" spans="1:14" ht="38.25">
      <c r="A73" s="1">
        <v>27</v>
      </c>
      <c r="B73" s="108" t="s">
        <v>176</v>
      </c>
      <c r="C73" s="50" t="s">
        <v>4</v>
      </c>
      <c r="D73" s="51">
        <v>1</v>
      </c>
      <c r="E73" s="53">
        <v>0</v>
      </c>
      <c r="F73" s="58">
        <f>D73*E73</f>
        <v>0</v>
      </c>
      <c r="G73" s="85"/>
      <c r="H73" s="85"/>
      <c r="I73" s="85"/>
      <c r="J73" s="85"/>
      <c r="K73" s="85"/>
      <c r="L73" s="85"/>
      <c r="M73" s="85"/>
      <c r="N73" s="85"/>
    </row>
    <row r="74" spans="7:14" ht="12.75">
      <c r="G74" s="85"/>
      <c r="H74" s="85"/>
      <c r="I74" s="85"/>
      <c r="J74" s="85"/>
      <c r="K74" s="85"/>
      <c r="L74" s="85"/>
      <c r="M74" s="85"/>
      <c r="N74" s="85"/>
    </row>
    <row r="75" spans="1:14" ht="51">
      <c r="A75" s="1">
        <v>28</v>
      </c>
      <c r="B75" s="108" t="s">
        <v>129</v>
      </c>
      <c r="C75" s="2" t="s">
        <v>40</v>
      </c>
      <c r="D75" s="3">
        <v>22</v>
      </c>
      <c r="E75" s="52">
        <v>0</v>
      </c>
      <c r="F75" s="60">
        <f>D75*E75</f>
        <v>0</v>
      </c>
      <c r="G75" s="85"/>
      <c r="H75" s="85"/>
      <c r="I75" s="85"/>
      <c r="J75" s="85"/>
      <c r="K75" s="85"/>
      <c r="L75" s="85"/>
      <c r="M75" s="85"/>
      <c r="N75" s="85"/>
    </row>
    <row r="76" spans="5:14" ht="12.75">
      <c r="E76" s="57"/>
      <c r="F76" s="54"/>
      <c r="G76" s="85"/>
      <c r="H76" s="85"/>
      <c r="I76" s="85"/>
      <c r="J76" s="85"/>
      <c r="K76" s="85"/>
      <c r="L76" s="85"/>
      <c r="M76" s="85"/>
      <c r="N76" s="85"/>
    </row>
    <row r="77" spans="1:14" ht="89.25">
      <c r="A77" s="1">
        <v>29</v>
      </c>
      <c r="B77" s="108" t="s">
        <v>192</v>
      </c>
      <c r="C77" s="2" t="s">
        <v>14</v>
      </c>
      <c r="D77" s="3">
        <v>2</v>
      </c>
      <c r="E77" s="52">
        <v>0</v>
      </c>
      <c r="F77" s="60">
        <f>D77*E77</f>
        <v>0</v>
      </c>
      <c r="G77" s="85"/>
      <c r="H77" s="85"/>
      <c r="I77" s="85"/>
      <c r="J77" s="85"/>
      <c r="K77" s="85"/>
      <c r="L77" s="85"/>
      <c r="M77" s="85"/>
      <c r="N77" s="85"/>
    </row>
    <row r="78" spans="4:14" ht="12.75">
      <c r="D78" s="114"/>
      <c r="E78" s="57"/>
      <c r="F78" s="54"/>
      <c r="G78" s="85"/>
      <c r="H78" s="85"/>
      <c r="I78" s="85"/>
      <c r="J78" s="85"/>
      <c r="K78" s="85"/>
      <c r="L78" s="85"/>
      <c r="M78" s="85"/>
      <c r="N78" s="85"/>
    </row>
    <row r="79" spans="1:14" ht="25.5">
      <c r="A79" s="1">
        <v>30</v>
      </c>
      <c r="B79" s="108" t="s">
        <v>107</v>
      </c>
      <c r="C79" s="2" t="s">
        <v>40</v>
      </c>
      <c r="D79" s="3">
        <v>22</v>
      </c>
      <c r="E79" s="52">
        <v>0</v>
      </c>
      <c r="F79" s="53">
        <f>D79*E79</f>
        <v>0</v>
      </c>
      <c r="G79" s="85"/>
      <c r="H79" s="85"/>
      <c r="I79" s="85"/>
      <c r="J79" s="85"/>
      <c r="K79" s="85"/>
      <c r="L79" s="85"/>
      <c r="M79" s="85"/>
      <c r="N79" s="85"/>
    </row>
    <row r="80" spans="2:14" ht="12.75">
      <c r="B80" s="12"/>
      <c r="E80" s="57"/>
      <c r="F80" s="53"/>
      <c r="G80" s="85"/>
      <c r="H80" s="85"/>
      <c r="I80" s="85"/>
      <c r="J80" s="85"/>
      <c r="K80" s="85"/>
      <c r="L80" s="85"/>
      <c r="M80" s="85"/>
      <c r="N80" s="85"/>
    </row>
    <row r="81" spans="1:14" ht="25.5">
      <c r="A81" s="1">
        <v>31</v>
      </c>
      <c r="B81" s="108" t="s">
        <v>108</v>
      </c>
      <c r="C81" s="2" t="s">
        <v>14</v>
      </c>
      <c r="D81" s="51">
        <v>2</v>
      </c>
      <c r="E81" s="52">
        <v>0</v>
      </c>
      <c r="F81" s="53">
        <f>D81*E81</f>
        <v>0</v>
      </c>
      <c r="G81" s="85"/>
      <c r="H81" s="85"/>
      <c r="I81" s="85"/>
      <c r="J81" s="85"/>
      <c r="K81" s="85"/>
      <c r="L81" s="85"/>
      <c r="M81" s="85"/>
      <c r="N81" s="85"/>
    </row>
    <row r="82" spans="2:14" ht="12.75">
      <c r="B82" s="12"/>
      <c r="E82" s="57"/>
      <c r="F82" s="53"/>
      <c r="G82" s="85"/>
      <c r="H82" s="85"/>
      <c r="I82" s="85"/>
      <c r="J82" s="85"/>
      <c r="K82" s="85"/>
      <c r="L82" s="85"/>
      <c r="M82" s="85"/>
      <c r="N82" s="85"/>
    </row>
    <row r="83" spans="1:14" ht="12.75">
      <c r="A83" s="1">
        <v>32</v>
      </c>
      <c r="B83" s="109" t="s">
        <v>301</v>
      </c>
      <c r="C83" s="116" t="s">
        <v>300</v>
      </c>
      <c r="D83" s="3">
        <v>10</v>
      </c>
      <c r="E83" s="52">
        <f>SUM(F7:F81)</f>
        <v>0</v>
      </c>
      <c r="F83" s="53">
        <f>E83*D83/100</f>
        <v>0</v>
      </c>
      <c r="G83" s="85"/>
      <c r="H83" s="85"/>
      <c r="I83" s="85"/>
      <c r="J83" s="85"/>
      <c r="K83" s="85"/>
      <c r="L83" s="85"/>
      <c r="M83" s="85"/>
      <c r="N83" s="85"/>
    </row>
    <row r="84" spans="5:14" ht="12.75">
      <c r="E84" s="52"/>
      <c r="F84" s="53"/>
      <c r="G84" s="85"/>
      <c r="H84" s="85"/>
      <c r="I84" s="85"/>
      <c r="J84" s="85"/>
      <c r="K84" s="85"/>
      <c r="L84" s="85"/>
      <c r="M84" s="85"/>
      <c r="N84" s="85"/>
    </row>
    <row r="85" spans="1:14" ht="14.25">
      <c r="A85" s="17"/>
      <c r="B85" s="154" t="s">
        <v>229</v>
      </c>
      <c r="C85" s="18"/>
      <c r="D85" s="19"/>
      <c r="E85" s="20"/>
      <c r="F85" s="155">
        <f>SUM(F7:F83)</f>
        <v>0</v>
      </c>
      <c r="G85" s="85"/>
      <c r="H85" s="85"/>
      <c r="I85" s="85"/>
      <c r="J85" s="85"/>
      <c r="K85" s="85"/>
      <c r="L85" s="85"/>
      <c r="M85" s="85"/>
      <c r="N85" s="85"/>
    </row>
    <row r="86" spans="5:14" ht="12.75">
      <c r="E86" s="4"/>
      <c r="F86" s="56"/>
      <c r="G86" s="85"/>
      <c r="H86" s="85"/>
      <c r="I86" s="85"/>
      <c r="J86" s="85"/>
      <c r="K86" s="85"/>
      <c r="L86" s="85"/>
      <c r="M86" s="85"/>
      <c r="N86" s="85"/>
    </row>
    <row r="87" spans="1:14" ht="15">
      <c r="A87" s="128"/>
      <c r="B87" s="129" t="s">
        <v>230</v>
      </c>
      <c r="C87" s="130"/>
      <c r="D87" s="131"/>
      <c r="E87" s="132"/>
      <c r="F87" s="133">
        <f>F85</f>
        <v>0</v>
      </c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7:14" ht="12.75">
      <c r="G96" s="85"/>
      <c r="H96" s="85"/>
      <c r="I96" s="85"/>
      <c r="J96" s="85"/>
      <c r="K96" s="85"/>
      <c r="L96" s="85"/>
      <c r="M96" s="85"/>
      <c r="N96" s="85"/>
    </row>
    <row r="97" spans="7:14" ht="12.75">
      <c r="G97" s="85"/>
      <c r="H97" s="85"/>
      <c r="I97" s="85"/>
      <c r="J97" s="85"/>
      <c r="K97" s="85"/>
      <c r="L97" s="85"/>
      <c r="M97" s="85"/>
      <c r="N97" s="85"/>
    </row>
    <row r="98" spans="7:14" ht="12.75">
      <c r="G98" s="85"/>
      <c r="H98" s="85"/>
      <c r="I98" s="85"/>
      <c r="J98" s="85"/>
      <c r="K98" s="85"/>
      <c r="L98" s="85"/>
      <c r="M98" s="85"/>
      <c r="N98" s="85"/>
    </row>
    <row r="99" spans="7:14" ht="12.75">
      <c r="G99" s="85"/>
      <c r="H99" s="85"/>
      <c r="I99" s="85"/>
      <c r="J99" s="85"/>
      <c r="K99" s="85"/>
      <c r="L99" s="85"/>
      <c r="M99" s="85"/>
      <c r="N99" s="85"/>
    </row>
    <row r="100" spans="1:14" ht="15">
      <c r="A100" s="22"/>
      <c r="B100" s="46"/>
      <c r="C100" s="23"/>
      <c r="D100" s="24"/>
      <c r="E100" s="16"/>
      <c r="F100" s="47"/>
      <c r="G100" s="85"/>
      <c r="H100" s="85"/>
      <c r="I100" s="85"/>
      <c r="J100" s="85"/>
      <c r="K100" s="85"/>
      <c r="L100" s="85"/>
      <c r="M100" s="85"/>
      <c r="N100" s="85"/>
    </row>
    <row r="101" spans="1:14" ht="15">
      <c r="A101" s="22"/>
      <c r="B101" s="73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5">
      <c r="A102" s="22"/>
      <c r="B102" s="73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1:14" ht="12.75">
      <c r="A122" s="22"/>
      <c r="C122" s="23"/>
      <c r="D122" s="24"/>
      <c r="E122" s="45"/>
      <c r="F122" s="16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22"/>
      <c r="C123" s="23"/>
      <c r="D123" s="24"/>
      <c r="E123" s="45"/>
      <c r="F123" s="16"/>
      <c r="G123" s="85"/>
      <c r="H123" s="85"/>
      <c r="I123" s="85"/>
      <c r="J123" s="85"/>
      <c r="K123" s="85"/>
      <c r="L123" s="85"/>
      <c r="M123" s="85"/>
      <c r="N123" s="85"/>
    </row>
    <row r="124" spans="1:14" ht="12.75">
      <c r="A124" s="22"/>
      <c r="C124" s="23"/>
      <c r="D124" s="24"/>
      <c r="E124" s="45"/>
      <c r="F124" s="16"/>
      <c r="G124" s="85"/>
      <c r="H124" s="85"/>
      <c r="I124" s="85"/>
      <c r="J124" s="85"/>
      <c r="K124" s="85"/>
      <c r="L124" s="85"/>
      <c r="M124" s="85"/>
      <c r="N124" s="85"/>
    </row>
    <row r="125" spans="1:14" ht="12.75">
      <c r="A125" s="22"/>
      <c r="C125" s="23"/>
      <c r="D125" s="24"/>
      <c r="E125" s="45"/>
      <c r="F125" s="16"/>
      <c r="G125" s="85"/>
      <c r="H125" s="85"/>
      <c r="I125" s="85"/>
      <c r="J125" s="85"/>
      <c r="K125" s="85"/>
      <c r="L125" s="85"/>
      <c r="M125" s="85"/>
      <c r="N125" s="85"/>
    </row>
    <row r="126" spans="1:14" ht="12.75">
      <c r="A126" s="22"/>
      <c r="C126" s="23"/>
      <c r="D126" s="24"/>
      <c r="E126" s="45"/>
      <c r="F126" s="16"/>
      <c r="G126" s="85"/>
      <c r="H126" s="85"/>
      <c r="I126" s="85"/>
      <c r="J126" s="85"/>
      <c r="K126" s="85"/>
      <c r="L126" s="85"/>
      <c r="M126" s="85"/>
      <c r="N126" s="85"/>
    </row>
    <row r="127" spans="1:14" ht="12.75">
      <c r="A127" s="22"/>
      <c r="C127" s="23"/>
      <c r="D127" s="24"/>
      <c r="E127" s="45"/>
      <c r="F127" s="16"/>
      <c r="G127" s="85"/>
      <c r="H127" s="85"/>
      <c r="I127" s="85"/>
      <c r="J127" s="85"/>
      <c r="K127" s="85"/>
      <c r="L127" s="85"/>
      <c r="M127" s="85"/>
      <c r="N127" s="85"/>
    </row>
    <row r="128" spans="7:14" ht="12.75">
      <c r="G128" s="85"/>
      <c r="H128" s="85"/>
      <c r="I128" s="85"/>
      <c r="J128" s="85"/>
      <c r="K128" s="85"/>
      <c r="L128" s="85"/>
      <c r="M128" s="85"/>
      <c r="N128" s="85"/>
    </row>
    <row r="129" spans="7:14" ht="12.75">
      <c r="G129" s="85"/>
      <c r="H129" s="85"/>
      <c r="I129" s="85"/>
      <c r="J129" s="85"/>
      <c r="K129" s="85"/>
      <c r="L129" s="85"/>
      <c r="M129" s="85"/>
      <c r="N129" s="85"/>
    </row>
    <row r="130" spans="1:14" s="2" customFormat="1" ht="12.75">
      <c r="A130" s="1"/>
      <c r="B130" s="67"/>
      <c r="D130" s="3"/>
      <c r="E130"/>
      <c r="F130"/>
      <c r="G130"/>
      <c r="H130"/>
      <c r="I130"/>
      <c r="J130"/>
      <c r="K130"/>
      <c r="L130"/>
      <c r="M130"/>
      <c r="N130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F7" sqref="F7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233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234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2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235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236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237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241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4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242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243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240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244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2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245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246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247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248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2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249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250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8" sqref="E8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251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252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3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253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254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1"/>
  <sheetViews>
    <sheetView view="pageLayout" workbookViewId="0" topLeftCell="A76">
      <selection activeCell="E78" sqref="E78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255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256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41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41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1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41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41</v>
      </c>
      <c r="E17" s="53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3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257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14.64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18.3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3.7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258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4.2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5.2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1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259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109" t="s">
        <v>260</v>
      </c>
      <c r="C32" s="2" t="s">
        <v>12</v>
      </c>
      <c r="D32" s="3">
        <v>12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15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261</v>
      </c>
      <c r="C40" s="29" t="s">
        <v>10</v>
      </c>
      <c r="D40" s="3">
        <v>24.6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262</v>
      </c>
      <c r="C42" s="70" t="s">
        <v>112</v>
      </c>
      <c r="D42" s="71">
        <v>5.5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263</v>
      </c>
      <c r="C44" s="70" t="s">
        <v>112</v>
      </c>
      <c r="D44" s="71">
        <v>6.1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264</v>
      </c>
      <c r="C46" s="29" t="s">
        <v>9</v>
      </c>
      <c r="D46" s="3">
        <v>0.6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53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265</v>
      </c>
      <c r="C50" s="70" t="s">
        <v>112</v>
      </c>
      <c r="D50" s="71">
        <v>40</v>
      </c>
      <c r="E50" s="53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266</v>
      </c>
      <c r="C52" s="70" t="s">
        <v>112</v>
      </c>
      <c r="D52" s="71">
        <v>4</v>
      </c>
      <c r="E52" s="53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60</v>
      </c>
      <c r="E54" s="53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3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">
        <v>20</v>
      </c>
      <c r="B56" s="108" t="s">
        <v>231</v>
      </c>
      <c r="C56" s="153" t="s">
        <v>125</v>
      </c>
      <c r="D56" s="51">
        <v>0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3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38.25">
      <c r="A58" s="1">
        <v>21</v>
      </c>
      <c r="B58" s="108" t="s">
        <v>267</v>
      </c>
      <c r="C58" s="153" t="s">
        <v>8</v>
      </c>
      <c r="D58" s="51">
        <v>1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2:14" ht="12.75">
      <c r="B59" s="108"/>
      <c r="C59" s="153"/>
      <c r="D59" s="51"/>
      <c r="E59" s="53"/>
      <c r="F59" s="58"/>
      <c r="G59" s="85"/>
      <c r="H59" s="85"/>
      <c r="I59" s="85"/>
      <c r="J59" s="85"/>
      <c r="K59" s="85"/>
      <c r="L59" s="85"/>
      <c r="M59" s="85"/>
      <c r="N59" s="85"/>
    </row>
    <row r="60" spans="1:14" ht="38.25">
      <c r="A60" s="1">
        <v>22</v>
      </c>
      <c r="B60" s="108" t="s">
        <v>172</v>
      </c>
      <c r="C60" s="116" t="s">
        <v>125</v>
      </c>
      <c r="D60" s="51">
        <v>1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16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25.5">
      <c r="A62" s="1">
        <v>23</v>
      </c>
      <c r="B62" s="108" t="s">
        <v>173</v>
      </c>
      <c r="C62" s="50" t="s">
        <v>4</v>
      </c>
      <c r="D62" s="51">
        <v>1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8"/>
      <c r="C63" s="116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24</v>
      </c>
      <c r="B64" s="108" t="s">
        <v>174</v>
      </c>
      <c r="C64" s="50" t="s">
        <v>4</v>
      </c>
      <c r="D64" s="51">
        <v>1</v>
      </c>
      <c r="E64" s="53">
        <v>0</v>
      </c>
      <c r="F64" s="58">
        <f>D64*E64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49"/>
      <c r="C65" s="50"/>
      <c r="D65" s="51"/>
      <c r="E65" s="53"/>
      <c r="F65" s="58"/>
      <c r="G65" s="85"/>
      <c r="H65" s="85"/>
      <c r="I65" s="85"/>
      <c r="J65" s="85"/>
      <c r="K65" s="85"/>
      <c r="L65" s="85"/>
      <c r="M65" s="85"/>
      <c r="N65" s="85"/>
    </row>
    <row r="66" spans="2:14" ht="12.75">
      <c r="B66" s="49"/>
      <c r="C66" s="50"/>
      <c r="D66" s="51"/>
      <c r="E66" s="53"/>
      <c r="F66" s="58"/>
      <c r="G66" s="85"/>
      <c r="H66" s="85"/>
      <c r="I66" s="85"/>
      <c r="J66" s="85"/>
      <c r="K66" s="85"/>
      <c r="L66" s="85"/>
      <c r="M66" s="85"/>
      <c r="N66" s="85"/>
    </row>
    <row r="67" spans="2:14" ht="12.75">
      <c r="B67" s="49"/>
      <c r="C67" s="50"/>
      <c r="D67" s="51"/>
      <c r="E67" s="53"/>
      <c r="F67" s="58"/>
      <c r="G67" s="85"/>
      <c r="H67" s="85"/>
      <c r="I67" s="85"/>
      <c r="J67" s="85"/>
      <c r="K67" s="85"/>
      <c r="L67" s="85"/>
      <c r="M67" s="85"/>
      <c r="N67" s="85"/>
    </row>
    <row r="68" spans="2:14" ht="12.75">
      <c r="B68" s="49"/>
      <c r="C68" s="50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2:14" ht="13.5" thickBot="1">
      <c r="B69" s="49"/>
      <c r="C69" s="50"/>
      <c r="D69" s="51"/>
      <c r="E69" s="53"/>
      <c r="F69" s="58"/>
      <c r="G69" s="85"/>
      <c r="H69" s="85"/>
      <c r="I69" s="85"/>
      <c r="J69" s="85"/>
      <c r="K69" s="85"/>
      <c r="L69" s="85"/>
      <c r="M69" s="85"/>
      <c r="N69" s="85"/>
    </row>
    <row r="70" spans="1:14" ht="27" thickBot="1" thickTop="1">
      <c r="A70" s="5" t="s">
        <v>34</v>
      </c>
      <c r="B70" s="6" t="s">
        <v>35</v>
      </c>
      <c r="C70" s="6" t="s">
        <v>36</v>
      </c>
      <c r="D70" s="7" t="s">
        <v>37</v>
      </c>
      <c r="E70" s="8" t="s">
        <v>38</v>
      </c>
      <c r="F70" s="9" t="s">
        <v>39</v>
      </c>
      <c r="G70" s="85"/>
      <c r="H70" s="85"/>
      <c r="I70" s="85"/>
      <c r="J70" s="85"/>
      <c r="K70" s="85"/>
      <c r="L70" s="85"/>
      <c r="M70" s="85"/>
      <c r="N70" s="85"/>
    </row>
    <row r="71" spans="2:14" ht="13.5" thickTop="1">
      <c r="B71" s="49"/>
      <c r="C71" s="50"/>
      <c r="D71" s="51"/>
      <c r="E71" s="53"/>
      <c r="F71" s="58"/>
      <c r="G71" s="85"/>
      <c r="H71" s="85"/>
      <c r="I71" s="85"/>
      <c r="J71" s="85"/>
      <c r="K71" s="85"/>
      <c r="L71" s="85"/>
      <c r="M71" s="85"/>
      <c r="N71" s="85"/>
    </row>
    <row r="72" spans="1:14" ht="25.5">
      <c r="A72" s="1">
        <v>25</v>
      </c>
      <c r="B72" s="108" t="s">
        <v>175</v>
      </c>
      <c r="C72" s="50" t="s">
        <v>4</v>
      </c>
      <c r="D72" s="51">
        <v>1</v>
      </c>
      <c r="E72" s="53">
        <v>0</v>
      </c>
      <c r="F72" s="58">
        <f>D72*E72</f>
        <v>0</v>
      </c>
      <c r="G72" s="85"/>
      <c r="H72" s="85"/>
      <c r="I72" s="85"/>
      <c r="J72" s="85"/>
      <c r="K72" s="85"/>
      <c r="L72" s="85"/>
      <c r="M72" s="85"/>
      <c r="N72" s="85"/>
    </row>
    <row r="73" spans="2:14" ht="12.75">
      <c r="B73" s="49"/>
      <c r="C73" s="50"/>
      <c r="D73" s="51"/>
      <c r="E73" s="53"/>
      <c r="F73" s="58"/>
      <c r="G73" s="85"/>
      <c r="H73" s="85"/>
      <c r="I73" s="85"/>
      <c r="J73" s="85"/>
      <c r="K73" s="85"/>
      <c r="L73" s="85"/>
      <c r="M73" s="85"/>
      <c r="N73" s="85"/>
    </row>
    <row r="74" spans="1:14" ht="38.25">
      <c r="A74" s="1">
        <v>26</v>
      </c>
      <c r="B74" s="108" t="s">
        <v>176</v>
      </c>
      <c r="C74" s="50" t="s">
        <v>4</v>
      </c>
      <c r="D74" s="51">
        <v>1</v>
      </c>
      <c r="E74" s="53">
        <v>0</v>
      </c>
      <c r="F74" s="58">
        <f>D74*E74</f>
        <v>0</v>
      </c>
      <c r="G74" s="85"/>
      <c r="H74" s="85"/>
      <c r="I74" s="85"/>
      <c r="J74" s="85"/>
      <c r="K74" s="85"/>
      <c r="L74" s="85"/>
      <c r="M74" s="85"/>
      <c r="N74" s="85"/>
    </row>
    <row r="75" spans="7:14" ht="12.75">
      <c r="G75" s="85"/>
      <c r="H75" s="85"/>
      <c r="I75" s="85"/>
      <c r="J75" s="85"/>
      <c r="K75" s="85"/>
      <c r="L75" s="85"/>
      <c r="M75" s="85"/>
      <c r="N75" s="85"/>
    </row>
    <row r="76" spans="1:14" ht="51">
      <c r="A76" s="1">
        <v>27</v>
      </c>
      <c r="B76" s="108" t="s">
        <v>129</v>
      </c>
      <c r="C76" s="2" t="s">
        <v>40</v>
      </c>
      <c r="D76" s="3">
        <v>22</v>
      </c>
      <c r="E76" s="52">
        <v>0</v>
      </c>
      <c r="F76" s="60">
        <f>D76*E76</f>
        <v>0</v>
      </c>
      <c r="G76" s="85"/>
      <c r="H76" s="85"/>
      <c r="I76" s="85"/>
      <c r="J76" s="85"/>
      <c r="K76" s="85"/>
      <c r="L76" s="85"/>
      <c r="M76" s="85"/>
      <c r="N76" s="85"/>
    </row>
    <row r="77" spans="5:14" ht="12.75">
      <c r="E77" s="57"/>
      <c r="F77" s="54"/>
      <c r="G77" s="85"/>
      <c r="H77" s="85"/>
      <c r="I77" s="85"/>
      <c r="J77" s="85"/>
      <c r="K77" s="85"/>
      <c r="L77" s="85"/>
      <c r="M77" s="85"/>
      <c r="N77" s="85"/>
    </row>
    <row r="78" spans="1:14" ht="89.25">
      <c r="A78" s="1">
        <v>28</v>
      </c>
      <c r="B78" s="108" t="s">
        <v>192</v>
      </c>
      <c r="C78" s="2" t="s">
        <v>14</v>
      </c>
      <c r="D78" s="3">
        <v>2</v>
      </c>
      <c r="E78" s="52">
        <v>0</v>
      </c>
      <c r="F78" s="60">
        <f>D78*E78</f>
        <v>0</v>
      </c>
      <c r="G78" s="85"/>
      <c r="H78" s="85"/>
      <c r="I78" s="85"/>
      <c r="J78" s="85"/>
      <c r="K78" s="85"/>
      <c r="L78" s="85"/>
      <c r="M78" s="85"/>
      <c r="N78" s="85"/>
    </row>
    <row r="79" spans="4:14" ht="12.75">
      <c r="D79" s="114"/>
      <c r="E79" s="57"/>
      <c r="F79" s="54"/>
      <c r="G79" s="85"/>
      <c r="H79" s="85"/>
      <c r="I79" s="85"/>
      <c r="J79" s="85"/>
      <c r="K79" s="85"/>
      <c r="L79" s="85"/>
      <c r="M79" s="85"/>
      <c r="N79" s="85"/>
    </row>
    <row r="80" spans="1:14" ht="25.5">
      <c r="A80" s="1">
        <v>29</v>
      </c>
      <c r="B80" s="108" t="s">
        <v>107</v>
      </c>
      <c r="C80" s="2" t="s">
        <v>40</v>
      </c>
      <c r="D80" s="3">
        <v>22</v>
      </c>
      <c r="E80" s="52">
        <v>0</v>
      </c>
      <c r="F80" s="53">
        <f>D80*E80</f>
        <v>0</v>
      </c>
      <c r="G80" s="85"/>
      <c r="H80" s="85"/>
      <c r="I80" s="85"/>
      <c r="J80" s="85"/>
      <c r="K80" s="85"/>
      <c r="L80" s="85"/>
      <c r="M80" s="85"/>
      <c r="N80" s="85"/>
    </row>
    <row r="81" spans="2:14" ht="12.75">
      <c r="B81" s="12"/>
      <c r="E81" s="57"/>
      <c r="F81" s="53"/>
      <c r="G81" s="85"/>
      <c r="H81" s="85"/>
      <c r="I81" s="85"/>
      <c r="J81" s="85"/>
      <c r="K81" s="85"/>
      <c r="L81" s="85"/>
      <c r="M81" s="85"/>
      <c r="N81" s="85"/>
    </row>
    <row r="82" spans="1:14" ht="25.5">
      <c r="A82" s="1">
        <v>30</v>
      </c>
      <c r="B82" s="108" t="s">
        <v>108</v>
      </c>
      <c r="C82" s="2" t="s">
        <v>14</v>
      </c>
      <c r="D82" s="51">
        <v>2</v>
      </c>
      <c r="E82" s="52">
        <v>0</v>
      </c>
      <c r="F82" s="53">
        <f>D82*E82</f>
        <v>0</v>
      </c>
      <c r="G82" s="85"/>
      <c r="H82" s="85"/>
      <c r="I82" s="85"/>
      <c r="J82" s="85"/>
      <c r="K82" s="85"/>
      <c r="L82" s="85"/>
      <c r="M82" s="85"/>
      <c r="N82" s="85"/>
    </row>
    <row r="83" spans="2:14" ht="12.75">
      <c r="B83" s="12"/>
      <c r="E83" s="57"/>
      <c r="F83" s="53"/>
      <c r="G83" s="85"/>
      <c r="H83" s="85"/>
      <c r="I83" s="85"/>
      <c r="J83" s="85"/>
      <c r="K83" s="85"/>
      <c r="L83" s="85"/>
      <c r="M83" s="85"/>
      <c r="N83" s="85"/>
    </row>
    <row r="84" spans="1:14" ht="12.75">
      <c r="A84" s="1">
        <v>31</v>
      </c>
      <c r="B84" s="109" t="s">
        <v>301</v>
      </c>
      <c r="C84" s="116" t="s">
        <v>300</v>
      </c>
      <c r="D84" s="3">
        <v>10</v>
      </c>
      <c r="E84" s="52">
        <f>SUM(F7:F82)</f>
        <v>0</v>
      </c>
      <c r="F84" s="53">
        <f>E84*D84/100</f>
        <v>0</v>
      </c>
      <c r="G84" s="85"/>
      <c r="H84" s="85"/>
      <c r="I84" s="85"/>
      <c r="J84" s="85"/>
      <c r="K84" s="85"/>
      <c r="L84" s="85"/>
      <c r="M84" s="85"/>
      <c r="N84" s="85"/>
    </row>
    <row r="85" spans="5:14" ht="12.75">
      <c r="E85" s="52"/>
      <c r="F85" s="53"/>
      <c r="G85" s="85"/>
      <c r="H85" s="85"/>
      <c r="I85" s="85"/>
      <c r="J85" s="85"/>
      <c r="K85" s="85"/>
      <c r="L85" s="85"/>
      <c r="M85" s="85"/>
      <c r="N85" s="85"/>
    </row>
    <row r="86" spans="1:14" ht="14.25">
      <c r="A86" s="17"/>
      <c r="B86" s="154" t="s">
        <v>268</v>
      </c>
      <c r="C86" s="18"/>
      <c r="D86" s="19"/>
      <c r="E86" s="20"/>
      <c r="F86" s="155">
        <f>SUM(F7:F84)</f>
        <v>0</v>
      </c>
      <c r="G86" s="85"/>
      <c r="H86" s="85"/>
      <c r="I86" s="85"/>
      <c r="J86" s="85"/>
      <c r="K86" s="85"/>
      <c r="L86" s="85"/>
      <c r="M86" s="85"/>
      <c r="N86" s="85"/>
    </row>
    <row r="87" spans="5:14" ht="12.75">
      <c r="E87" s="4"/>
      <c r="F87" s="56"/>
      <c r="G87" s="85"/>
      <c r="H87" s="85"/>
      <c r="I87" s="85"/>
      <c r="J87" s="85"/>
      <c r="K87" s="85"/>
      <c r="L87" s="85"/>
      <c r="M87" s="85"/>
      <c r="N87" s="85"/>
    </row>
    <row r="88" spans="1:14" ht="15">
      <c r="A88" s="128"/>
      <c r="B88" s="129" t="s">
        <v>269</v>
      </c>
      <c r="C88" s="130"/>
      <c r="D88" s="131"/>
      <c r="E88" s="132"/>
      <c r="F88" s="133">
        <f>F86</f>
        <v>0</v>
      </c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7:14" ht="12.75">
      <c r="G96" s="85"/>
      <c r="H96" s="85"/>
      <c r="I96" s="85"/>
      <c r="J96" s="85"/>
      <c r="K96" s="85"/>
      <c r="L96" s="85"/>
      <c r="M96" s="85"/>
      <c r="N96" s="85"/>
    </row>
    <row r="97" spans="7:14" ht="12.75">
      <c r="G97" s="85"/>
      <c r="H97" s="85"/>
      <c r="I97" s="85"/>
      <c r="J97" s="85"/>
      <c r="K97" s="85"/>
      <c r="L97" s="85"/>
      <c r="M97" s="85"/>
      <c r="N97" s="85"/>
    </row>
    <row r="98" spans="7:14" ht="12.75">
      <c r="G98" s="85"/>
      <c r="H98" s="85"/>
      <c r="I98" s="85"/>
      <c r="J98" s="85"/>
      <c r="K98" s="85"/>
      <c r="L98" s="85"/>
      <c r="M98" s="85"/>
      <c r="N98" s="85"/>
    </row>
    <row r="99" spans="7:14" ht="12.75">
      <c r="G99" s="85"/>
      <c r="H99" s="85"/>
      <c r="I99" s="85"/>
      <c r="J99" s="85"/>
      <c r="K99" s="85"/>
      <c r="L99" s="85"/>
      <c r="M99" s="85"/>
      <c r="N99" s="85"/>
    </row>
    <row r="100" spans="7:14" ht="12.75">
      <c r="G100" s="85"/>
      <c r="H100" s="85"/>
      <c r="I100" s="85"/>
      <c r="J100" s="85"/>
      <c r="K100" s="85"/>
      <c r="L100" s="85"/>
      <c r="M100" s="85"/>
      <c r="N100" s="85"/>
    </row>
    <row r="101" spans="1:14" ht="15">
      <c r="A101" s="22"/>
      <c r="B101" s="46"/>
      <c r="C101" s="23"/>
      <c r="D101" s="24"/>
      <c r="E101" s="16"/>
      <c r="F101" s="47"/>
      <c r="G101" s="85"/>
      <c r="H101" s="85"/>
      <c r="I101" s="85"/>
      <c r="J101" s="85"/>
      <c r="K101" s="85"/>
      <c r="L101" s="85"/>
      <c r="M101" s="85"/>
      <c r="N101" s="85"/>
    </row>
    <row r="102" spans="1:14" ht="15">
      <c r="A102" s="22"/>
      <c r="B102" s="73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5">
      <c r="A103" s="22"/>
      <c r="B103" s="73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1:14" ht="12.75">
      <c r="A122" s="22"/>
      <c r="C122" s="23"/>
      <c r="D122" s="24"/>
      <c r="E122" s="45"/>
      <c r="F122" s="16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22"/>
      <c r="C123" s="23"/>
      <c r="D123" s="24"/>
      <c r="E123" s="45"/>
      <c r="F123" s="16"/>
      <c r="G123" s="85"/>
      <c r="H123" s="85"/>
      <c r="I123" s="85"/>
      <c r="J123" s="85"/>
      <c r="K123" s="85"/>
      <c r="L123" s="85"/>
      <c r="M123" s="85"/>
      <c r="N123" s="85"/>
    </row>
    <row r="124" spans="1:14" ht="12.75">
      <c r="A124" s="22"/>
      <c r="C124" s="23"/>
      <c r="D124" s="24"/>
      <c r="E124" s="45"/>
      <c r="F124" s="16"/>
      <c r="G124" s="85"/>
      <c r="H124" s="85"/>
      <c r="I124" s="85"/>
      <c r="J124" s="85"/>
      <c r="K124" s="85"/>
      <c r="L124" s="85"/>
      <c r="M124" s="85"/>
      <c r="N124" s="85"/>
    </row>
    <row r="125" spans="1:14" ht="12.75">
      <c r="A125" s="22"/>
      <c r="C125" s="23"/>
      <c r="D125" s="24"/>
      <c r="E125" s="45"/>
      <c r="F125" s="16"/>
      <c r="G125" s="85"/>
      <c r="H125" s="85"/>
      <c r="I125" s="85"/>
      <c r="J125" s="85"/>
      <c r="K125" s="85"/>
      <c r="L125" s="85"/>
      <c r="M125" s="85"/>
      <c r="N125" s="85"/>
    </row>
    <row r="126" spans="1:14" ht="12.75">
      <c r="A126" s="22"/>
      <c r="C126" s="23"/>
      <c r="D126" s="24"/>
      <c r="E126" s="45"/>
      <c r="F126" s="16"/>
      <c r="G126" s="85"/>
      <c r="H126" s="85"/>
      <c r="I126" s="85"/>
      <c r="J126" s="85"/>
      <c r="K126" s="85"/>
      <c r="L126" s="85"/>
      <c r="M126" s="85"/>
      <c r="N126" s="85"/>
    </row>
    <row r="127" spans="1:14" ht="12.75">
      <c r="A127" s="22"/>
      <c r="C127" s="23"/>
      <c r="D127" s="24"/>
      <c r="E127" s="45"/>
      <c r="F127" s="16"/>
      <c r="G127" s="85"/>
      <c r="H127" s="85"/>
      <c r="I127" s="85"/>
      <c r="J127" s="85"/>
      <c r="K127" s="85"/>
      <c r="L127" s="85"/>
      <c r="M127" s="85"/>
      <c r="N127" s="85"/>
    </row>
    <row r="128" spans="1:14" ht="12.75">
      <c r="A128" s="22"/>
      <c r="C128" s="23"/>
      <c r="D128" s="24"/>
      <c r="E128" s="45"/>
      <c r="F128" s="16"/>
      <c r="G128" s="85"/>
      <c r="H128" s="85"/>
      <c r="I128" s="85"/>
      <c r="J128" s="85"/>
      <c r="K128" s="85"/>
      <c r="L128" s="85"/>
      <c r="M128" s="85"/>
      <c r="N128" s="85"/>
    </row>
    <row r="129" spans="7:14" ht="12.75">
      <c r="G129" s="85"/>
      <c r="H129" s="85"/>
      <c r="I129" s="85"/>
      <c r="J129" s="85"/>
      <c r="K129" s="85"/>
      <c r="L129" s="85"/>
      <c r="M129" s="85"/>
      <c r="N129" s="85"/>
    </row>
    <row r="130" spans="7:14" ht="12.75">
      <c r="G130" s="85"/>
      <c r="H130" s="85"/>
      <c r="I130" s="85"/>
      <c r="J130" s="85"/>
      <c r="K130" s="85"/>
      <c r="L130" s="85"/>
      <c r="M130" s="85"/>
      <c r="N130" s="85"/>
    </row>
    <row r="131" spans="1:14" s="2" customFormat="1" ht="12.75">
      <c r="A131" s="1"/>
      <c r="B131" s="67"/>
      <c r="D131" s="3"/>
      <c r="E131"/>
      <c r="F131"/>
      <c r="G131"/>
      <c r="H131"/>
      <c r="I131"/>
      <c r="J131"/>
      <c r="K131"/>
      <c r="L131"/>
      <c r="M131"/>
      <c r="N131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N254"/>
  <sheetViews>
    <sheetView view="pageLayout" workbookViewId="0" topLeftCell="A178">
      <selection activeCell="B94" sqref="B94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9" spans="7:14" ht="12.75">
      <c r="G9" s="85"/>
      <c r="H9" s="85"/>
      <c r="I9" s="85"/>
      <c r="J9" s="85"/>
      <c r="K9" s="85"/>
      <c r="L9" s="85"/>
      <c r="M9" s="85"/>
      <c r="N9" s="85"/>
    </row>
    <row r="10" spans="7:14" ht="12.75">
      <c r="G10" s="85"/>
      <c r="H10" s="85"/>
      <c r="I10" s="85"/>
      <c r="J10" s="85"/>
      <c r="K10" s="85"/>
      <c r="L10" s="85"/>
      <c r="M10" s="85"/>
      <c r="N10" s="85"/>
    </row>
    <row r="11" spans="7:14" ht="12.75"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2:14" ht="12.75">
      <c r="B16" s="109"/>
      <c r="G16" s="85"/>
      <c r="H16" s="85"/>
      <c r="I16" s="85"/>
      <c r="J16" s="85"/>
      <c r="K16" s="85"/>
      <c r="L16" s="85"/>
      <c r="M16" s="85"/>
      <c r="N16" s="85"/>
    </row>
    <row r="17" spans="7:14" ht="13.5" thickBot="1">
      <c r="G17" s="85"/>
      <c r="H17" s="85"/>
      <c r="I17" s="85"/>
      <c r="J17" s="85"/>
      <c r="K17" s="85"/>
      <c r="L17" s="85"/>
      <c r="M17" s="85"/>
      <c r="N17" s="85"/>
    </row>
    <row r="18" spans="1:14" ht="16.5" thickBot="1">
      <c r="A18" s="121"/>
      <c r="B18" s="135" t="s">
        <v>75</v>
      </c>
      <c r="C18" s="136"/>
      <c r="D18" s="137"/>
      <c r="E18" s="138"/>
      <c r="F18" s="139"/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7"/>
      <c r="B21" s="134" t="s">
        <v>53</v>
      </c>
      <c r="C21" s="18"/>
      <c r="D21" s="19"/>
      <c r="E21" s="15"/>
      <c r="F21" s="113"/>
      <c r="G21" s="85"/>
      <c r="H21" s="85"/>
      <c r="I21" s="85"/>
      <c r="J21" s="85"/>
      <c r="K21" s="85"/>
      <c r="L21" s="85"/>
      <c r="M21" s="85"/>
      <c r="N21" s="85"/>
    </row>
    <row r="22" spans="1:14" ht="18">
      <c r="A22" s="22"/>
      <c r="B22" s="42"/>
      <c r="C22" s="23"/>
      <c r="D22" s="24"/>
      <c r="E22" s="16"/>
      <c r="F22" s="16"/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27"/>
      <c r="B23" s="98" t="s">
        <v>19</v>
      </c>
      <c r="C23" s="40"/>
      <c r="D23" s="41"/>
      <c r="E23" s="39"/>
      <c r="F23" s="110">
        <f>F86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5">
      <c r="A24" s="22"/>
      <c r="B24" s="46"/>
      <c r="C24" s="23"/>
      <c r="D24" s="24"/>
      <c r="E24" s="16"/>
      <c r="F24" s="111"/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7"/>
      <c r="B25" s="98" t="s">
        <v>17</v>
      </c>
      <c r="C25" s="96"/>
      <c r="D25" s="97"/>
      <c r="E25" s="65"/>
      <c r="F25" s="99">
        <f>F196</f>
        <v>0</v>
      </c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46"/>
      <c r="C26" s="93"/>
      <c r="D26" s="94"/>
      <c r="E26" s="46"/>
      <c r="F26" s="95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7"/>
      <c r="B27" s="98" t="s">
        <v>18</v>
      </c>
      <c r="C27" s="96"/>
      <c r="D27" s="97"/>
      <c r="E27" s="65"/>
      <c r="F27" s="99">
        <f>F223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5.75">
      <c r="A28" s="22"/>
      <c r="B28" s="62"/>
      <c r="C28" s="23"/>
      <c r="D28" s="24"/>
      <c r="E28" s="16"/>
      <c r="F28" s="63"/>
      <c r="G28" s="85"/>
      <c r="H28" s="85"/>
      <c r="I28" s="85"/>
      <c r="J28" s="85"/>
      <c r="K28" s="85"/>
      <c r="L28" s="85"/>
      <c r="M28" s="85"/>
      <c r="N28" s="85"/>
    </row>
    <row r="29" spans="1:14" ht="13.5" thickBot="1">
      <c r="A29" s="22"/>
      <c r="B29" s="43"/>
      <c r="C29" s="70"/>
      <c r="D29" s="71"/>
      <c r="E29" s="43"/>
      <c r="F29" s="72"/>
      <c r="G29" s="85"/>
      <c r="H29" s="85"/>
      <c r="I29" s="85"/>
      <c r="J29" s="85"/>
      <c r="K29" s="85"/>
      <c r="L29" s="85"/>
      <c r="M29" s="85"/>
      <c r="N29" s="85"/>
    </row>
    <row r="30" spans="1:14" ht="16.5" thickBot="1">
      <c r="A30" s="121"/>
      <c r="B30" s="135" t="s">
        <v>72</v>
      </c>
      <c r="C30" s="136"/>
      <c r="D30" s="137"/>
      <c r="E30" s="138"/>
      <c r="F30" s="139">
        <f>SUM(F23:F27)</f>
        <v>0</v>
      </c>
      <c r="G30" s="85"/>
      <c r="H30" s="85"/>
      <c r="I30" s="85"/>
      <c r="J30" s="85"/>
      <c r="K30" s="85"/>
      <c r="L30" s="85"/>
      <c r="M30" s="85"/>
      <c r="N30" s="85"/>
    </row>
    <row r="31" spans="1:14" ht="15.75">
      <c r="A31" s="22"/>
      <c r="B31" s="74"/>
      <c r="C31" s="75"/>
      <c r="D31" s="76"/>
      <c r="E31" s="77"/>
      <c r="F31" s="78"/>
      <c r="G31" s="85"/>
      <c r="H31" s="85"/>
      <c r="I31" s="85"/>
      <c r="J31" s="85"/>
      <c r="K31" s="85"/>
      <c r="L31" s="85"/>
      <c r="M31" s="85"/>
      <c r="N31" s="85"/>
    </row>
    <row r="32" spans="1:14" ht="15.75">
      <c r="A32" s="22"/>
      <c r="B32" s="74"/>
      <c r="C32" s="75"/>
      <c r="D32" s="76"/>
      <c r="E32" s="77"/>
      <c r="F32" s="78"/>
      <c r="G32" s="85"/>
      <c r="H32" s="85"/>
      <c r="I32" s="85"/>
      <c r="J32" s="85"/>
      <c r="K32" s="85"/>
      <c r="L32" s="85"/>
      <c r="M32" s="85"/>
      <c r="N32" s="85"/>
    </row>
    <row r="33" spans="1:14" ht="15.75">
      <c r="A33" s="22"/>
      <c r="B33" s="74"/>
      <c r="C33" s="75"/>
      <c r="D33" s="76"/>
      <c r="E33" s="77"/>
      <c r="F33" s="78"/>
      <c r="G33" s="85"/>
      <c r="H33" s="85"/>
      <c r="I33" s="85"/>
      <c r="J33" s="85"/>
      <c r="K33" s="85"/>
      <c r="L33" s="85"/>
      <c r="M33" s="85"/>
      <c r="N33" s="85"/>
    </row>
    <row r="34" spans="1:14" ht="15.75">
      <c r="A34" s="22"/>
      <c r="B34" s="74"/>
      <c r="C34" s="75"/>
      <c r="D34" s="76"/>
      <c r="E34" s="77"/>
      <c r="F34" s="78"/>
      <c r="G34" s="85"/>
      <c r="H34" s="85"/>
      <c r="I34" s="85"/>
      <c r="J34" s="85"/>
      <c r="K34" s="85"/>
      <c r="L34" s="85"/>
      <c r="M34" s="85"/>
      <c r="N34" s="85"/>
    </row>
    <row r="35" spans="1:14" ht="15.75">
      <c r="A35" s="22"/>
      <c r="B35" s="74"/>
      <c r="C35" s="75"/>
      <c r="D35" s="76"/>
      <c r="E35" s="77"/>
      <c r="F35" s="78"/>
      <c r="G35" s="85"/>
      <c r="H35" s="85"/>
      <c r="I35" s="85"/>
      <c r="J35" s="85"/>
      <c r="K35" s="85"/>
      <c r="L35" s="85"/>
      <c r="M35" s="85"/>
      <c r="N35" s="85"/>
    </row>
    <row r="36" spans="1:14" ht="15.75">
      <c r="A36" s="22"/>
      <c r="B36" s="74"/>
      <c r="C36" s="75"/>
      <c r="D36" s="76"/>
      <c r="E36" s="77"/>
      <c r="F36" s="78"/>
      <c r="G36" s="85"/>
      <c r="H36" s="85"/>
      <c r="I36" s="85"/>
      <c r="J36" s="85"/>
      <c r="K36" s="85"/>
      <c r="L36" s="85"/>
      <c r="M36" s="85"/>
      <c r="N36" s="85"/>
    </row>
    <row r="37" spans="1:14" ht="15.75">
      <c r="A37" s="22"/>
      <c r="B37" s="74"/>
      <c r="C37" s="75"/>
      <c r="D37" s="76"/>
      <c r="E37" s="77"/>
      <c r="F37" s="78"/>
      <c r="G37" s="85"/>
      <c r="H37" s="85"/>
      <c r="I37" s="85"/>
      <c r="J37" s="85"/>
      <c r="K37" s="85"/>
      <c r="L37" s="85"/>
      <c r="M37" s="85"/>
      <c r="N37" s="85"/>
    </row>
    <row r="38" spans="1:14" ht="15.75">
      <c r="A38" s="22"/>
      <c r="B38" s="74"/>
      <c r="C38" s="75"/>
      <c r="D38" s="76"/>
      <c r="E38" s="77"/>
      <c r="F38" s="78"/>
      <c r="G38" s="85"/>
      <c r="H38" s="85"/>
      <c r="I38" s="85"/>
      <c r="J38" s="85"/>
      <c r="K38" s="85"/>
      <c r="L38" s="85"/>
      <c r="M38" s="85"/>
      <c r="N38" s="85"/>
    </row>
    <row r="39" spans="1:14" ht="15.75">
      <c r="A39" s="22"/>
      <c r="B39" s="74"/>
      <c r="C39" s="75"/>
      <c r="D39" s="76"/>
      <c r="E39" s="77"/>
      <c r="F39" s="78"/>
      <c r="G39" s="85"/>
      <c r="H39" s="85"/>
      <c r="I39" s="85"/>
      <c r="J39" s="85"/>
      <c r="K39" s="85"/>
      <c r="L39" s="85"/>
      <c r="M39" s="85"/>
      <c r="N39" s="85"/>
    </row>
    <row r="40" spans="1:14" ht="15.75">
      <c r="A40" s="22"/>
      <c r="B40" s="74"/>
      <c r="C40" s="75"/>
      <c r="D40" s="76"/>
      <c r="E40" s="77"/>
      <c r="F40" s="78"/>
      <c r="G40" s="85"/>
      <c r="H40" s="85"/>
      <c r="I40" s="85"/>
      <c r="J40" s="85"/>
      <c r="K40" s="85"/>
      <c r="L40" s="85"/>
      <c r="M40" s="85"/>
      <c r="N40" s="85"/>
    </row>
    <row r="41" spans="1:14" ht="15.75">
      <c r="A41" s="22"/>
      <c r="B41" s="74"/>
      <c r="C41" s="75"/>
      <c r="D41" s="76"/>
      <c r="E41" s="77"/>
      <c r="F41" s="78"/>
      <c r="G41" s="85"/>
      <c r="H41" s="85"/>
      <c r="I41" s="85"/>
      <c r="J41" s="85"/>
      <c r="K41" s="85"/>
      <c r="L41" s="85"/>
      <c r="M41" s="85"/>
      <c r="N41" s="85"/>
    </row>
    <row r="42" spans="1:14" ht="15.75">
      <c r="A42" s="22"/>
      <c r="B42" s="74"/>
      <c r="C42" s="75"/>
      <c r="D42" s="76"/>
      <c r="E42" s="77"/>
      <c r="F42" s="78"/>
      <c r="G42" s="85"/>
      <c r="H42" s="85"/>
      <c r="I42" s="85"/>
      <c r="J42" s="85"/>
      <c r="K42" s="85"/>
      <c r="L42" s="85"/>
      <c r="M42" s="85"/>
      <c r="N42" s="85"/>
    </row>
    <row r="43" spans="1:14" ht="15.75">
      <c r="A43" s="22"/>
      <c r="B43" s="74"/>
      <c r="C43" s="75"/>
      <c r="D43" s="76"/>
      <c r="E43" s="77"/>
      <c r="F43" s="78"/>
      <c r="G43" s="85"/>
      <c r="H43" s="85"/>
      <c r="I43" s="85"/>
      <c r="J43" s="85"/>
      <c r="K43" s="85"/>
      <c r="L43" s="85"/>
      <c r="M43" s="85"/>
      <c r="N43" s="85"/>
    </row>
    <row r="44" spans="1:14" ht="15.75">
      <c r="A44" s="22"/>
      <c r="B44" s="74"/>
      <c r="C44" s="75"/>
      <c r="D44" s="76"/>
      <c r="E44" s="77"/>
      <c r="F44" s="78"/>
      <c r="G44" s="85"/>
      <c r="H44" s="85"/>
      <c r="I44" s="85"/>
      <c r="J44" s="85"/>
      <c r="K44" s="85"/>
      <c r="L44" s="85"/>
      <c r="M44" s="85"/>
      <c r="N44" s="85"/>
    </row>
    <row r="45" spans="1:14" ht="15.75">
      <c r="A45" s="22"/>
      <c r="B45" s="74"/>
      <c r="C45" s="75"/>
      <c r="D45" s="76"/>
      <c r="E45" s="77"/>
      <c r="F45" s="78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22"/>
      <c r="B46" s="74"/>
      <c r="C46" s="75"/>
      <c r="D46" s="76"/>
      <c r="E46" s="77"/>
      <c r="F46" s="78"/>
      <c r="G46" s="85"/>
      <c r="H46" s="85"/>
      <c r="I46" s="85"/>
      <c r="J46" s="85"/>
      <c r="K46" s="85"/>
      <c r="L46" s="85"/>
      <c r="M46" s="85"/>
      <c r="N46" s="85"/>
    </row>
    <row r="47" spans="1:14" ht="15.75">
      <c r="A47" s="22"/>
      <c r="B47" s="74"/>
      <c r="C47" s="75"/>
      <c r="D47" s="76"/>
      <c r="E47" s="77"/>
      <c r="F47" s="78"/>
      <c r="G47" s="85"/>
      <c r="H47" s="85"/>
      <c r="I47" s="85"/>
      <c r="J47" s="85"/>
      <c r="K47" s="85"/>
      <c r="L47" s="85"/>
      <c r="M47" s="85"/>
      <c r="N47" s="85"/>
    </row>
    <row r="48" spans="1:14" ht="15.75">
      <c r="A48" s="22"/>
      <c r="B48" s="74"/>
      <c r="C48" s="75"/>
      <c r="D48" s="76"/>
      <c r="E48" s="77"/>
      <c r="F48" s="78"/>
      <c r="G48" s="85"/>
      <c r="H48" s="85"/>
      <c r="I48" s="85"/>
      <c r="J48" s="85"/>
      <c r="K48" s="85"/>
      <c r="L48" s="85"/>
      <c r="M48" s="85"/>
      <c r="N48" s="85"/>
    </row>
    <row r="49" spans="1:14" ht="15.75">
      <c r="A49" s="22"/>
      <c r="B49" s="74"/>
      <c r="C49" s="75"/>
      <c r="D49" s="76"/>
      <c r="E49" s="77"/>
      <c r="F49" s="78"/>
      <c r="G49" s="85"/>
      <c r="H49" s="85"/>
      <c r="I49" s="85"/>
      <c r="J49" s="85"/>
      <c r="K49" s="85"/>
      <c r="L49" s="85"/>
      <c r="M49" s="85"/>
      <c r="N49" s="85"/>
    </row>
    <row r="50" spans="1:14" ht="15.75">
      <c r="A50" s="22"/>
      <c r="B50" s="74"/>
      <c r="C50" s="75"/>
      <c r="D50" s="76"/>
      <c r="E50" s="77"/>
      <c r="F50" s="78"/>
      <c r="G50" s="85"/>
      <c r="H50" s="85"/>
      <c r="I50" s="85"/>
      <c r="J50" s="85"/>
      <c r="K50" s="85"/>
      <c r="L50" s="85"/>
      <c r="M50" s="85"/>
      <c r="N50" s="85"/>
    </row>
    <row r="51" spans="1:14" ht="15.75">
      <c r="A51" s="22"/>
      <c r="B51" s="74"/>
      <c r="C51" s="75"/>
      <c r="D51" s="76"/>
      <c r="E51" s="77"/>
      <c r="F51" s="78"/>
      <c r="G51" s="85"/>
      <c r="H51" s="85"/>
      <c r="I51" s="85"/>
      <c r="J51" s="85"/>
      <c r="K51" s="85"/>
      <c r="L51" s="85"/>
      <c r="M51" s="85"/>
      <c r="N51" s="85"/>
    </row>
    <row r="52" spans="1:14" ht="15.75">
      <c r="A52" s="22"/>
      <c r="B52" s="74"/>
      <c r="C52" s="75"/>
      <c r="D52" s="76"/>
      <c r="E52" s="77"/>
      <c r="F52" s="78"/>
      <c r="G52" s="85"/>
      <c r="H52" s="85"/>
      <c r="I52" s="85"/>
      <c r="J52" s="85"/>
      <c r="K52" s="85"/>
      <c r="L52" s="85"/>
      <c r="M52" s="85"/>
      <c r="N52" s="85"/>
    </row>
    <row r="53" spans="1:14" ht="16.5" thickBot="1">
      <c r="A53" s="22"/>
      <c r="B53" s="74"/>
      <c r="C53" s="75"/>
      <c r="D53" s="76"/>
      <c r="E53" s="77"/>
      <c r="F53" s="78"/>
      <c r="G53" s="85"/>
      <c r="H53" s="85"/>
      <c r="I53" s="85"/>
      <c r="J53" s="85"/>
      <c r="K53" s="85"/>
      <c r="L53" s="85"/>
      <c r="M53" s="85"/>
      <c r="N53" s="85"/>
    </row>
    <row r="54" spans="1:14" ht="27" thickBot="1" thickTop="1">
      <c r="A54" s="5" t="s">
        <v>34</v>
      </c>
      <c r="B54" s="6" t="s">
        <v>35</v>
      </c>
      <c r="C54" s="6" t="s">
        <v>36</v>
      </c>
      <c r="D54" s="7" t="s">
        <v>37</v>
      </c>
      <c r="E54" s="8" t="s">
        <v>38</v>
      </c>
      <c r="F54" s="9" t="s">
        <v>39</v>
      </c>
      <c r="G54" s="85"/>
      <c r="H54" s="85"/>
      <c r="I54" s="85"/>
      <c r="J54" s="85"/>
      <c r="K54" s="85"/>
      <c r="L54" s="85"/>
      <c r="M54" s="85"/>
      <c r="N54" s="85"/>
    </row>
    <row r="55" spans="1:14" ht="16.5" thickTop="1">
      <c r="A55" s="22"/>
      <c r="B55" s="74"/>
      <c r="C55" s="75"/>
      <c r="D55" s="76"/>
      <c r="E55" s="77"/>
      <c r="F55" s="78"/>
      <c r="G55" s="85"/>
      <c r="H55" s="85"/>
      <c r="I55" s="85"/>
      <c r="J55" s="85"/>
      <c r="K55" s="85"/>
      <c r="L55" s="85"/>
      <c r="M55" s="85"/>
      <c r="N55" s="85"/>
    </row>
    <row r="56" spans="1:14" ht="15">
      <c r="A56" s="17"/>
      <c r="B56" s="66" t="s">
        <v>50</v>
      </c>
      <c r="C56" s="18"/>
      <c r="D56" s="19"/>
      <c r="E56" s="20"/>
      <c r="F56" s="15"/>
      <c r="G56" s="85"/>
      <c r="H56" s="91"/>
      <c r="I56" s="85"/>
      <c r="J56" s="85"/>
      <c r="K56" s="85"/>
      <c r="L56" s="85"/>
      <c r="M56" s="85"/>
      <c r="N56" s="85"/>
    </row>
    <row r="57" spans="5:14" ht="12.75">
      <c r="E57" s="4"/>
      <c r="G57" s="85"/>
      <c r="H57" s="85"/>
      <c r="I57" s="85"/>
      <c r="J57" s="85"/>
      <c r="K57" s="85"/>
      <c r="L57" s="85"/>
      <c r="M57" s="85"/>
      <c r="N57" s="85"/>
    </row>
    <row r="58" spans="1:14" ht="25.5">
      <c r="A58" s="1">
        <v>1</v>
      </c>
      <c r="B58" s="10" t="s">
        <v>20</v>
      </c>
      <c r="C58" s="2" t="s">
        <v>40</v>
      </c>
      <c r="D58" s="114">
        <v>290</v>
      </c>
      <c r="E58" s="52">
        <v>0</v>
      </c>
      <c r="F58" s="52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5:14" ht="12.75">
      <c r="E59" s="52"/>
      <c r="F59" s="52"/>
      <c r="G59" s="85"/>
      <c r="H59" s="85"/>
      <c r="I59" s="85"/>
      <c r="J59" s="85"/>
      <c r="K59" s="85"/>
      <c r="L59" s="85"/>
      <c r="M59" s="85"/>
      <c r="N59" s="85"/>
    </row>
    <row r="60" spans="1:14" ht="25.5">
      <c r="A60" s="1">
        <v>2</v>
      </c>
      <c r="B60" s="10" t="s">
        <v>41</v>
      </c>
      <c r="C60" s="2" t="s">
        <v>40</v>
      </c>
      <c r="D60" s="114">
        <v>290</v>
      </c>
      <c r="E60" s="52">
        <v>0</v>
      </c>
      <c r="F60" s="52">
        <f>D60*E60</f>
        <v>0</v>
      </c>
      <c r="G60" s="85"/>
      <c r="I60" s="85"/>
      <c r="J60" s="85"/>
      <c r="K60" s="85"/>
      <c r="L60" s="85"/>
      <c r="M60" s="85"/>
      <c r="N60" s="85"/>
    </row>
    <row r="61" spans="5:14" ht="12.75">
      <c r="E61" s="4"/>
      <c r="F61" s="11"/>
      <c r="G61" s="85"/>
      <c r="H61" s="85"/>
      <c r="I61" s="85"/>
      <c r="J61" s="85"/>
      <c r="K61" s="85"/>
      <c r="L61" s="85"/>
      <c r="M61" s="85"/>
      <c r="N61" s="85"/>
    </row>
    <row r="62" spans="1:14" ht="38.25">
      <c r="A62" s="1">
        <v>3</v>
      </c>
      <c r="B62" s="10" t="s">
        <v>16</v>
      </c>
      <c r="C62" s="2" t="s">
        <v>14</v>
      </c>
      <c r="D62" s="3">
        <v>1</v>
      </c>
      <c r="E62" s="53">
        <v>0</v>
      </c>
      <c r="F62" s="53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"/>
      <c r="E63" s="4"/>
      <c r="F63" s="53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4</v>
      </c>
      <c r="B64" s="10" t="s">
        <v>21</v>
      </c>
      <c r="C64" s="2" t="s">
        <v>8</v>
      </c>
      <c r="D64" s="3">
        <v>0</v>
      </c>
      <c r="E64" s="53">
        <v>0</v>
      </c>
      <c r="F64" s="53">
        <f>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10"/>
      <c r="E65" s="4"/>
      <c r="F65" s="53"/>
      <c r="G65" s="85"/>
      <c r="H65" s="85"/>
      <c r="I65" s="85"/>
      <c r="J65" s="85"/>
      <c r="K65" s="85"/>
      <c r="L65" s="85"/>
      <c r="M65" s="85"/>
      <c r="N65" s="85"/>
    </row>
    <row r="66" spans="1:14" ht="25.5">
      <c r="A66" s="1">
        <v>5</v>
      </c>
      <c r="B66" s="10" t="s">
        <v>30</v>
      </c>
      <c r="C66" s="2" t="s">
        <v>4</v>
      </c>
      <c r="D66" s="51">
        <v>10</v>
      </c>
      <c r="E66" s="68">
        <v>0</v>
      </c>
      <c r="F66" s="68">
        <f>D66*E66</f>
        <v>0</v>
      </c>
      <c r="G66" s="85"/>
      <c r="H66" s="85"/>
      <c r="I66" s="85"/>
      <c r="J66" s="85"/>
      <c r="K66" s="85"/>
      <c r="L66" s="85"/>
      <c r="M66" s="85"/>
      <c r="N66" s="85"/>
    </row>
    <row r="67" spans="5:14" ht="12.75">
      <c r="E67" s="4"/>
      <c r="F67" s="54"/>
      <c r="G67" s="85"/>
      <c r="H67" s="85"/>
      <c r="I67" s="85"/>
      <c r="J67" s="85"/>
      <c r="K67" s="85"/>
      <c r="L67" s="85"/>
      <c r="M67" s="85"/>
      <c r="N67" s="85"/>
    </row>
    <row r="68" spans="1:14" ht="38.25">
      <c r="A68" s="1">
        <v>6</v>
      </c>
      <c r="B68" s="12" t="s">
        <v>5</v>
      </c>
      <c r="C68" s="2" t="s">
        <v>6</v>
      </c>
      <c r="D68" s="3">
        <v>4</v>
      </c>
      <c r="E68" s="52">
        <v>0</v>
      </c>
      <c r="F68" s="53">
        <f>D68*E68</f>
        <v>0</v>
      </c>
      <c r="G68" s="85"/>
      <c r="H68" s="85"/>
      <c r="I68" s="85"/>
      <c r="J68" s="85"/>
      <c r="K68" s="85"/>
      <c r="L68" s="85"/>
      <c r="M68" s="85"/>
      <c r="N68" s="85"/>
    </row>
    <row r="69" spans="2:14" ht="12.75">
      <c r="B69" s="12"/>
      <c r="E69" s="52"/>
      <c r="F69" s="53"/>
      <c r="G69" s="85"/>
      <c r="H69" s="85"/>
      <c r="I69" s="85"/>
      <c r="J69" s="85"/>
      <c r="K69" s="85"/>
      <c r="L69" s="85"/>
      <c r="M69" s="85"/>
      <c r="N69" s="85"/>
    </row>
    <row r="70" spans="1:14" ht="12.75">
      <c r="A70" s="1">
        <v>7</v>
      </c>
      <c r="B70" s="13" t="s">
        <v>7</v>
      </c>
      <c r="C70" s="2" t="s">
        <v>6</v>
      </c>
      <c r="D70" s="3">
        <v>4</v>
      </c>
      <c r="E70" s="52">
        <v>0</v>
      </c>
      <c r="F70" s="53">
        <f>D70*E70</f>
        <v>0</v>
      </c>
      <c r="G70" s="85"/>
      <c r="H70" s="85"/>
      <c r="I70" s="85"/>
      <c r="J70" s="85"/>
      <c r="K70" s="85"/>
      <c r="L70" s="85"/>
      <c r="M70" s="85"/>
      <c r="N70" s="85"/>
    </row>
    <row r="71" spans="2:14" ht="12.75">
      <c r="B71" s="12"/>
      <c r="E71" s="52"/>
      <c r="F71" s="53"/>
      <c r="G71" s="85"/>
      <c r="H71" s="85"/>
      <c r="I71" s="85"/>
      <c r="J71" s="85"/>
      <c r="K71" s="85"/>
      <c r="L71" s="85"/>
      <c r="M71" s="85"/>
      <c r="N71" s="85"/>
    </row>
    <row r="72" spans="1:14" ht="25.5">
      <c r="A72" s="1">
        <v>8</v>
      </c>
      <c r="B72" s="14" t="s">
        <v>44</v>
      </c>
      <c r="C72" s="2" t="s">
        <v>40</v>
      </c>
      <c r="D72" s="3">
        <v>290</v>
      </c>
      <c r="E72" s="52">
        <v>0</v>
      </c>
      <c r="F72" s="53">
        <f>D72*E72</f>
        <v>0</v>
      </c>
      <c r="G72" s="85"/>
      <c r="H72" s="85"/>
      <c r="I72" s="85"/>
      <c r="J72" s="85"/>
      <c r="K72" s="85"/>
      <c r="L72" s="85"/>
      <c r="M72" s="85"/>
      <c r="N72" s="85"/>
    </row>
    <row r="73" spans="5:14" ht="12.75">
      <c r="E73" s="4"/>
      <c r="F73" s="54"/>
      <c r="G73" s="85"/>
      <c r="H73" s="85"/>
      <c r="I73" s="85"/>
      <c r="J73" s="85"/>
      <c r="K73" s="85"/>
      <c r="L73" s="85"/>
      <c r="M73" s="85"/>
      <c r="N73" s="85"/>
    </row>
    <row r="74" spans="1:14" ht="12.75">
      <c r="A74" s="1">
        <v>9</v>
      </c>
      <c r="B74" s="10" t="s">
        <v>27</v>
      </c>
      <c r="C74" s="2" t="s">
        <v>8</v>
      </c>
      <c r="D74" s="3">
        <v>1</v>
      </c>
      <c r="E74" s="52">
        <v>0</v>
      </c>
      <c r="F74" s="53">
        <f>D74*E74</f>
        <v>0</v>
      </c>
      <c r="G74" s="85"/>
      <c r="H74" s="85"/>
      <c r="I74" s="85"/>
      <c r="J74" s="85"/>
      <c r="K74" s="85"/>
      <c r="L74" s="85"/>
      <c r="M74" s="85"/>
      <c r="N74" s="85"/>
    </row>
    <row r="75" spans="5:14" ht="12.75">
      <c r="E75" s="4"/>
      <c r="F75" s="54"/>
      <c r="G75" s="85"/>
      <c r="H75" s="85"/>
      <c r="I75" s="85"/>
      <c r="J75" s="85"/>
      <c r="K75" s="85"/>
      <c r="L75" s="85"/>
      <c r="M75" s="85"/>
      <c r="N75" s="85"/>
    </row>
    <row r="76" spans="1:14" ht="42" customHeight="1">
      <c r="A76" s="1">
        <v>10</v>
      </c>
      <c r="B76" s="12" t="s">
        <v>2</v>
      </c>
      <c r="C76" s="2" t="s">
        <v>40</v>
      </c>
      <c r="D76" s="3">
        <v>295</v>
      </c>
      <c r="E76" s="52">
        <v>0</v>
      </c>
      <c r="F76" s="53">
        <f>D76*E76</f>
        <v>0</v>
      </c>
      <c r="G76" s="85"/>
      <c r="H76" s="85"/>
      <c r="I76" s="85"/>
      <c r="J76" s="85"/>
      <c r="K76" s="85"/>
      <c r="L76" s="85"/>
      <c r="M76" s="85"/>
      <c r="N76" s="85"/>
    </row>
    <row r="77" spans="5:14" ht="12.75">
      <c r="E77" s="57"/>
      <c r="F77" s="54"/>
      <c r="G77" s="85"/>
      <c r="H77" s="85"/>
      <c r="I77" s="85"/>
      <c r="J77" s="85"/>
      <c r="K77" s="85"/>
      <c r="L77" s="85"/>
      <c r="M77" s="85"/>
      <c r="N77" s="85"/>
    </row>
    <row r="78" spans="1:14" ht="25.5">
      <c r="A78" s="1">
        <v>11</v>
      </c>
      <c r="B78" s="12" t="s">
        <v>24</v>
      </c>
      <c r="C78" s="2" t="s">
        <v>40</v>
      </c>
      <c r="D78" s="3">
        <v>290</v>
      </c>
      <c r="E78" s="52">
        <v>0</v>
      </c>
      <c r="F78" s="53">
        <f>D78*E78</f>
        <v>0</v>
      </c>
      <c r="G78" s="85"/>
      <c r="H78" s="85"/>
      <c r="I78" s="85"/>
      <c r="J78" s="85"/>
      <c r="K78" s="85"/>
      <c r="L78" s="85"/>
      <c r="M78" s="85"/>
      <c r="N78" s="85"/>
    </row>
    <row r="79" spans="2:14" ht="12.75">
      <c r="B79" s="12"/>
      <c r="E79" s="52"/>
      <c r="F79" s="53"/>
      <c r="G79" s="85"/>
      <c r="H79" s="85"/>
      <c r="I79" s="85"/>
      <c r="J79" s="85"/>
      <c r="K79" s="85"/>
      <c r="L79" s="85"/>
      <c r="M79" s="85"/>
      <c r="N79" s="85"/>
    </row>
    <row r="80" spans="1:14" ht="25.5">
      <c r="A80" s="1">
        <v>12</v>
      </c>
      <c r="B80" s="12" t="s">
        <v>15</v>
      </c>
      <c r="C80" s="2" t="s">
        <v>14</v>
      </c>
      <c r="D80" s="51">
        <v>16</v>
      </c>
      <c r="E80" s="52">
        <v>0</v>
      </c>
      <c r="F80" s="53">
        <f>D80*E80</f>
        <v>0</v>
      </c>
      <c r="G80" s="85"/>
      <c r="H80" s="85"/>
      <c r="I80" s="85"/>
      <c r="J80" s="85"/>
      <c r="K80" s="85"/>
      <c r="L80" s="85"/>
      <c r="M80" s="85"/>
      <c r="N80" s="85"/>
    </row>
    <row r="81" spans="2:14" ht="12.75">
      <c r="B81" s="12"/>
      <c r="E81" s="52"/>
      <c r="F81" s="53"/>
      <c r="G81" s="85"/>
      <c r="H81" s="85"/>
      <c r="I81" s="85"/>
      <c r="J81" s="85"/>
      <c r="K81" s="85"/>
      <c r="L81" s="85"/>
      <c r="M81" s="85"/>
      <c r="N81" s="85"/>
    </row>
    <row r="82" spans="1:14" ht="12.75">
      <c r="A82" s="1">
        <v>13</v>
      </c>
      <c r="B82" s="92" t="s">
        <v>26</v>
      </c>
      <c r="C82" s="2" t="s">
        <v>40</v>
      </c>
      <c r="D82" s="3">
        <v>290</v>
      </c>
      <c r="E82" s="52">
        <v>0</v>
      </c>
      <c r="F82" s="53">
        <f>D82*E82</f>
        <v>0</v>
      </c>
      <c r="G82" s="85"/>
      <c r="H82" s="85"/>
      <c r="I82" s="85"/>
      <c r="J82" s="85"/>
      <c r="K82" s="85"/>
      <c r="L82" s="85"/>
      <c r="M82" s="85"/>
      <c r="N82" s="85"/>
    </row>
    <row r="83" spans="2:14" ht="12.75">
      <c r="B83" s="12"/>
      <c r="E83" s="52"/>
      <c r="F83" s="53"/>
      <c r="G83" s="85"/>
      <c r="H83" s="85"/>
      <c r="I83" s="85"/>
      <c r="J83" s="85"/>
      <c r="K83" s="85"/>
      <c r="L83" s="85"/>
      <c r="M83" s="85"/>
      <c r="N83" s="85"/>
    </row>
    <row r="84" spans="1:14" ht="12.75">
      <c r="A84" s="1">
        <v>14</v>
      </c>
      <c r="B84" t="s">
        <v>301</v>
      </c>
      <c r="C84" s="2" t="s">
        <v>300</v>
      </c>
      <c r="D84" s="3">
        <v>10</v>
      </c>
      <c r="E84" s="52">
        <f>SUM(F58:F82)</f>
        <v>0</v>
      </c>
      <c r="F84" s="53">
        <f>E84*D84/100</f>
        <v>0</v>
      </c>
      <c r="G84" s="85"/>
      <c r="H84" s="85"/>
      <c r="I84" s="85"/>
      <c r="J84" s="85"/>
      <c r="K84" s="85"/>
      <c r="L84" s="85"/>
      <c r="M84" s="85"/>
      <c r="N84" s="85"/>
    </row>
    <row r="85" spans="5:14" ht="12.75">
      <c r="E85" s="4"/>
      <c r="F85" s="56"/>
      <c r="G85" s="85"/>
      <c r="H85" s="85"/>
      <c r="I85" s="85"/>
      <c r="J85" s="85"/>
      <c r="K85" s="85"/>
      <c r="L85" s="85"/>
      <c r="M85" s="85"/>
      <c r="N85" s="85"/>
    </row>
    <row r="86" spans="1:14" ht="15">
      <c r="A86" s="128"/>
      <c r="B86" s="129" t="s">
        <v>51</v>
      </c>
      <c r="C86" s="130"/>
      <c r="D86" s="131"/>
      <c r="E86" s="132"/>
      <c r="F86" s="133">
        <f>SUM(F58:F84)</f>
        <v>0</v>
      </c>
      <c r="G86" s="85"/>
      <c r="H86" s="85"/>
      <c r="I86" s="85"/>
      <c r="J86" s="85"/>
      <c r="K86" s="85"/>
      <c r="L86" s="85"/>
      <c r="M86" s="85"/>
      <c r="N86" s="85"/>
    </row>
    <row r="87" spans="7:14" ht="12.75"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7:14" ht="12.75">
      <c r="G96" s="85"/>
      <c r="H96" s="85"/>
      <c r="I96" s="85"/>
      <c r="J96" s="85"/>
      <c r="K96" s="85"/>
      <c r="L96" s="85"/>
      <c r="M96" s="85"/>
      <c r="N96" s="85"/>
    </row>
    <row r="97" spans="7:14" ht="13.5" thickBot="1">
      <c r="G97" s="85"/>
      <c r="H97" s="85"/>
      <c r="I97" s="85"/>
      <c r="J97" s="85"/>
      <c r="K97" s="85"/>
      <c r="L97" s="85"/>
      <c r="M97" s="85"/>
      <c r="N97" s="85"/>
    </row>
    <row r="98" spans="1:14" ht="27" thickBot="1" thickTop="1">
      <c r="A98" s="5" t="s">
        <v>34</v>
      </c>
      <c r="B98" s="6" t="s">
        <v>35</v>
      </c>
      <c r="C98" s="6" t="s">
        <v>36</v>
      </c>
      <c r="D98" s="7" t="s">
        <v>37</v>
      </c>
      <c r="E98" s="8" t="s">
        <v>38</v>
      </c>
      <c r="F98" s="9" t="s">
        <v>39</v>
      </c>
      <c r="G98" s="85"/>
      <c r="H98" s="85"/>
      <c r="I98" s="85"/>
      <c r="J98" s="85"/>
      <c r="K98" s="85"/>
      <c r="L98" s="85"/>
      <c r="M98" s="85"/>
      <c r="N98" s="85"/>
    </row>
    <row r="99" spans="7:14" ht="13.5" thickTop="1">
      <c r="G99" s="85"/>
      <c r="H99" s="85"/>
      <c r="I99" s="85"/>
      <c r="J99" s="85"/>
      <c r="K99" s="85"/>
      <c r="L99" s="85"/>
      <c r="M99" s="85"/>
      <c r="N99" s="85"/>
    </row>
    <row r="100" spans="1:14" ht="15">
      <c r="A100" s="17"/>
      <c r="B100" s="107" t="s">
        <v>61</v>
      </c>
      <c r="C100" s="104"/>
      <c r="D100" s="19"/>
      <c r="E100" s="105"/>
      <c r="F100" s="106"/>
      <c r="G100" s="85"/>
      <c r="H100" s="85"/>
      <c r="I100" s="85"/>
      <c r="J100" s="85"/>
      <c r="K100" s="85"/>
      <c r="L100" s="85"/>
      <c r="M100" s="85"/>
      <c r="N100" s="85"/>
    </row>
    <row r="101" spans="2:14" ht="12.75">
      <c r="B101" s="28"/>
      <c r="C101" s="29"/>
      <c r="E101" s="53"/>
      <c r="F101" s="58"/>
      <c r="G101" s="85"/>
      <c r="H101" s="85"/>
      <c r="I101" s="85"/>
      <c r="J101" s="85"/>
      <c r="K101" s="85"/>
      <c r="L101" s="85"/>
      <c r="M101" s="85"/>
      <c r="N101" s="85"/>
    </row>
    <row r="102" spans="1:14" ht="38.25">
      <c r="A102" s="1">
        <v>1</v>
      </c>
      <c r="B102" s="28" t="s">
        <v>66</v>
      </c>
      <c r="C102" s="29" t="s">
        <v>10</v>
      </c>
      <c r="D102" s="3">
        <v>9</v>
      </c>
      <c r="E102" s="52">
        <v>0</v>
      </c>
      <c r="F102" s="58">
        <f>D102*E102</f>
        <v>0</v>
      </c>
      <c r="G102" s="85"/>
      <c r="H102" s="85"/>
      <c r="I102" s="85"/>
      <c r="J102" s="85"/>
      <c r="K102" s="85"/>
      <c r="L102" s="85"/>
      <c r="M102" s="85"/>
      <c r="N102" s="85"/>
    </row>
    <row r="103" spans="2:14" ht="12.75">
      <c r="B103" s="28"/>
      <c r="C103" s="29"/>
      <c r="E103" s="52"/>
      <c r="F103" s="58"/>
      <c r="G103" s="85"/>
      <c r="H103" s="85"/>
      <c r="I103" s="85"/>
      <c r="J103" s="85"/>
      <c r="K103" s="85"/>
      <c r="L103" s="85"/>
      <c r="M103" s="85"/>
      <c r="N103" s="85"/>
    </row>
    <row r="104" spans="1:14" ht="63.75">
      <c r="A104" s="1">
        <v>2</v>
      </c>
      <c r="B104" s="30" t="s">
        <v>76</v>
      </c>
      <c r="C104" s="29" t="s">
        <v>9</v>
      </c>
      <c r="D104" s="3">
        <v>83</v>
      </c>
      <c r="E104" s="53">
        <v>0</v>
      </c>
      <c r="F104" s="58">
        <f>D104*E104</f>
        <v>0</v>
      </c>
      <c r="G104" s="85"/>
      <c r="H104" s="85"/>
      <c r="I104" s="85"/>
      <c r="J104" s="85"/>
      <c r="K104" s="85"/>
      <c r="L104" s="85"/>
      <c r="M104" s="85"/>
      <c r="N104" s="85"/>
    </row>
    <row r="105" spans="7:14" ht="12.75">
      <c r="G105" s="85"/>
      <c r="H105" s="87"/>
      <c r="I105" s="85"/>
      <c r="J105" s="85"/>
      <c r="K105" s="85"/>
      <c r="L105" s="85"/>
      <c r="M105" s="85"/>
      <c r="N105" s="85"/>
    </row>
    <row r="106" spans="1:14" ht="114.75">
      <c r="A106" s="1">
        <v>3</v>
      </c>
      <c r="B106" s="30" t="s">
        <v>91</v>
      </c>
      <c r="C106" s="29"/>
      <c r="E106" s="53"/>
      <c r="F106" s="58"/>
      <c r="G106" s="85"/>
      <c r="H106" s="87"/>
      <c r="I106" s="85"/>
      <c r="J106" s="85"/>
      <c r="K106" s="85"/>
      <c r="L106" s="85"/>
      <c r="M106" s="85"/>
      <c r="N106" s="85"/>
    </row>
    <row r="107" spans="2:14" ht="14.25">
      <c r="B107" s="30" t="s">
        <v>77</v>
      </c>
      <c r="C107" s="29" t="s">
        <v>9</v>
      </c>
      <c r="D107" s="114">
        <v>20.4</v>
      </c>
      <c r="E107" s="53">
        <v>0</v>
      </c>
      <c r="F107" s="58">
        <f>D107*E107</f>
        <v>0</v>
      </c>
      <c r="G107" s="85"/>
      <c r="H107" s="85"/>
      <c r="I107" s="85"/>
      <c r="J107" s="85"/>
      <c r="K107" s="85"/>
      <c r="L107" s="85"/>
      <c r="M107" s="85"/>
      <c r="N107" s="85"/>
    </row>
    <row r="108" spans="2:14" ht="14.25">
      <c r="B108" s="30" t="s">
        <v>78</v>
      </c>
      <c r="C108" s="29" t="s">
        <v>9</v>
      </c>
      <c r="D108" s="3">
        <v>25.6</v>
      </c>
      <c r="E108" s="53">
        <v>0</v>
      </c>
      <c r="F108" s="58">
        <f>D108*E108</f>
        <v>0</v>
      </c>
      <c r="G108" s="85"/>
      <c r="H108" s="85"/>
      <c r="I108" s="85"/>
      <c r="J108" s="85"/>
      <c r="K108" s="85"/>
      <c r="L108" s="85"/>
      <c r="M108" s="85"/>
      <c r="N108" s="85"/>
    </row>
    <row r="109" spans="2:14" ht="14.25">
      <c r="B109" s="30" t="s">
        <v>23</v>
      </c>
      <c r="C109" s="29" t="s">
        <v>9</v>
      </c>
      <c r="D109" s="3">
        <v>5.1</v>
      </c>
      <c r="E109" s="53">
        <v>0</v>
      </c>
      <c r="F109" s="58">
        <f>D109*E109</f>
        <v>0</v>
      </c>
      <c r="G109" s="85"/>
      <c r="H109" s="85"/>
      <c r="I109" s="85"/>
      <c r="J109" s="85"/>
      <c r="K109" s="85"/>
      <c r="L109" s="85"/>
      <c r="M109" s="85"/>
      <c r="N109" s="85"/>
    </row>
    <row r="110" spans="2:14" ht="12.75">
      <c r="B110" s="30"/>
      <c r="C110" s="29"/>
      <c r="E110" s="53"/>
      <c r="F110" s="58"/>
      <c r="G110" s="85"/>
      <c r="H110" s="85"/>
      <c r="I110" s="85"/>
      <c r="J110" s="85"/>
      <c r="K110" s="85"/>
      <c r="L110" s="85"/>
      <c r="M110" s="85"/>
      <c r="N110" s="85"/>
    </row>
    <row r="111" spans="1:14" ht="89.25">
      <c r="A111" s="1">
        <v>4</v>
      </c>
      <c r="B111" s="30" t="s">
        <v>92</v>
      </c>
      <c r="C111" s="29"/>
      <c r="E111" s="53"/>
      <c r="F111" s="58"/>
      <c r="G111" s="85"/>
      <c r="H111" s="85"/>
      <c r="I111" s="85"/>
      <c r="J111" s="85"/>
      <c r="K111" s="85"/>
      <c r="L111" s="85"/>
      <c r="M111" s="85"/>
      <c r="N111" s="85"/>
    </row>
    <row r="112" spans="2:14" ht="14.25">
      <c r="B112" s="30" t="s">
        <v>77</v>
      </c>
      <c r="C112" s="29" t="s">
        <v>9</v>
      </c>
      <c r="D112" s="114">
        <v>184</v>
      </c>
      <c r="E112" s="53">
        <v>0</v>
      </c>
      <c r="F112" s="58">
        <f>D112*E112</f>
        <v>0</v>
      </c>
      <c r="G112" s="85"/>
      <c r="H112" s="85"/>
      <c r="I112" s="85"/>
      <c r="J112" s="85"/>
      <c r="K112" s="85"/>
      <c r="L112" s="85"/>
      <c r="M112" s="85"/>
      <c r="N112" s="85"/>
    </row>
    <row r="113" spans="2:14" ht="14.25">
      <c r="B113" s="30" t="s">
        <v>78</v>
      </c>
      <c r="C113" s="29" t="s">
        <v>9</v>
      </c>
      <c r="D113" s="3">
        <v>230</v>
      </c>
      <c r="E113" s="53">
        <v>0</v>
      </c>
      <c r="F113" s="58">
        <f>D113*E113</f>
        <v>0</v>
      </c>
      <c r="G113" s="85"/>
      <c r="H113" s="85"/>
      <c r="I113" s="85"/>
      <c r="J113" s="85"/>
      <c r="K113" s="85"/>
      <c r="L113" s="85"/>
      <c r="M113" s="85"/>
      <c r="N113" s="85"/>
    </row>
    <row r="114" spans="2:14" ht="14.25">
      <c r="B114" s="30" t="s">
        <v>23</v>
      </c>
      <c r="C114" s="29" t="s">
        <v>9</v>
      </c>
      <c r="D114" s="3">
        <v>46</v>
      </c>
      <c r="E114" s="53">
        <v>0</v>
      </c>
      <c r="F114" s="58">
        <f>D114*E114</f>
        <v>0</v>
      </c>
      <c r="G114" s="85"/>
      <c r="H114" s="85"/>
      <c r="I114" s="85"/>
      <c r="J114" s="85"/>
      <c r="K114" s="85"/>
      <c r="L114" s="85"/>
      <c r="M114" s="85"/>
      <c r="N114" s="85"/>
    </row>
    <row r="115" spans="2:14" ht="12.75">
      <c r="B115" s="30"/>
      <c r="C115" s="29"/>
      <c r="E115" s="53"/>
      <c r="F115" s="58"/>
      <c r="G115" s="85"/>
      <c r="H115" s="85"/>
      <c r="I115" s="85"/>
      <c r="J115" s="85"/>
      <c r="K115" s="85"/>
      <c r="L115" s="85"/>
      <c r="M115" s="85"/>
      <c r="N115" s="85"/>
    </row>
    <row r="116" spans="1:14" ht="102">
      <c r="A116" s="1">
        <v>5</v>
      </c>
      <c r="B116" s="30" t="s">
        <v>79</v>
      </c>
      <c r="C116" s="29"/>
      <c r="E116" s="53"/>
      <c r="F116" s="58"/>
      <c r="G116" s="85"/>
      <c r="H116" s="85"/>
      <c r="I116" s="85"/>
      <c r="J116" s="85"/>
      <c r="K116" s="85"/>
      <c r="L116" s="85"/>
      <c r="M116" s="85"/>
      <c r="N116" s="85"/>
    </row>
    <row r="117" spans="2:14" ht="12.75">
      <c r="B117" t="s">
        <v>80</v>
      </c>
      <c r="C117" s="2" t="s">
        <v>12</v>
      </c>
      <c r="D117" s="3">
        <v>125</v>
      </c>
      <c r="E117" s="53">
        <v>0</v>
      </c>
      <c r="F117" s="58">
        <f>D117*E117</f>
        <v>0</v>
      </c>
      <c r="G117" s="85"/>
      <c r="H117" s="85"/>
      <c r="I117" s="85"/>
      <c r="J117" s="85"/>
      <c r="K117" s="85"/>
      <c r="L117" s="85"/>
      <c r="M117" s="85"/>
      <c r="N117" s="85"/>
    </row>
    <row r="118" spans="2:14" ht="12.75">
      <c r="B118" s="30"/>
      <c r="C118" s="29"/>
      <c r="E118" s="53"/>
      <c r="F118" s="58"/>
      <c r="G118" s="85"/>
      <c r="H118" s="85"/>
      <c r="I118" s="85"/>
      <c r="J118" s="85"/>
      <c r="K118" s="85"/>
      <c r="L118" s="85"/>
      <c r="M118" s="85"/>
      <c r="N118" s="85"/>
    </row>
    <row r="119" spans="1:14" ht="38.25">
      <c r="A119" s="1">
        <v>6</v>
      </c>
      <c r="B119" s="10" t="s">
        <v>49</v>
      </c>
      <c r="C119" s="29" t="s">
        <v>10</v>
      </c>
      <c r="D119" s="3">
        <v>100</v>
      </c>
      <c r="E119" s="53">
        <v>0</v>
      </c>
      <c r="F119" s="58">
        <f>D119*E119</f>
        <v>0</v>
      </c>
      <c r="G119" s="85"/>
      <c r="H119" s="85"/>
      <c r="I119" s="85"/>
      <c r="J119" s="85"/>
      <c r="K119" s="85"/>
      <c r="L119" s="85"/>
      <c r="M119" s="85"/>
      <c r="N119" s="85"/>
    </row>
    <row r="120" spans="2:14" ht="12.75">
      <c r="B120" s="10"/>
      <c r="C120" s="29"/>
      <c r="E120" s="53"/>
      <c r="F120" s="58"/>
      <c r="G120" s="85"/>
      <c r="H120" s="85"/>
      <c r="I120" s="85"/>
      <c r="J120" s="85"/>
      <c r="K120" s="85"/>
      <c r="L120" s="85"/>
      <c r="M120" s="85"/>
      <c r="N120" s="85"/>
    </row>
    <row r="121" spans="1:14" ht="38.25">
      <c r="A121" s="1">
        <v>7</v>
      </c>
      <c r="B121" s="115" t="s">
        <v>81</v>
      </c>
      <c r="C121" s="29" t="s">
        <v>10</v>
      </c>
      <c r="D121" s="3">
        <v>233</v>
      </c>
      <c r="E121" s="53">
        <v>0</v>
      </c>
      <c r="F121" s="58">
        <f>D121*E121</f>
        <v>0</v>
      </c>
      <c r="G121" s="85"/>
      <c r="H121" s="85"/>
      <c r="I121" s="85"/>
      <c r="J121" s="85"/>
      <c r="K121" s="85"/>
      <c r="L121" s="85"/>
      <c r="M121" s="85"/>
      <c r="N121" s="85"/>
    </row>
    <row r="122" spans="2:14" ht="12.75">
      <c r="B122" s="10"/>
      <c r="C122" s="29"/>
      <c r="E122" s="53"/>
      <c r="F122" s="58"/>
      <c r="G122" s="85"/>
      <c r="H122" s="85"/>
      <c r="I122" s="85"/>
      <c r="J122" s="85"/>
      <c r="K122" s="85"/>
      <c r="L122" s="85"/>
      <c r="M122" s="85"/>
      <c r="N122" s="85"/>
    </row>
    <row r="123" spans="2:14" ht="12.75">
      <c r="B123" s="10"/>
      <c r="C123" s="29"/>
      <c r="E123" s="53"/>
      <c r="F123" s="58"/>
      <c r="G123" s="85"/>
      <c r="H123" s="85"/>
      <c r="I123" s="85"/>
      <c r="J123" s="85"/>
      <c r="K123" s="85"/>
      <c r="L123" s="85"/>
      <c r="M123" s="85"/>
      <c r="N123" s="85"/>
    </row>
    <row r="124" spans="2:14" ht="13.5" thickBot="1">
      <c r="B124" s="10"/>
      <c r="C124" s="29"/>
      <c r="E124" s="53"/>
      <c r="F124" s="58"/>
      <c r="G124" s="85"/>
      <c r="H124" s="85"/>
      <c r="I124" s="85"/>
      <c r="J124" s="85"/>
      <c r="K124" s="85"/>
      <c r="L124" s="85"/>
      <c r="M124" s="85"/>
      <c r="N124" s="85"/>
    </row>
    <row r="125" spans="1:14" ht="27" thickBot="1" thickTop="1">
      <c r="A125" s="5" t="s">
        <v>34</v>
      </c>
      <c r="B125" s="6" t="s">
        <v>35</v>
      </c>
      <c r="C125" s="6" t="s">
        <v>36</v>
      </c>
      <c r="D125" s="7" t="s">
        <v>37</v>
      </c>
      <c r="E125" s="8" t="s">
        <v>38</v>
      </c>
      <c r="F125" s="9" t="s">
        <v>39</v>
      </c>
      <c r="G125" s="85"/>
      <c r="H125" s="85"/>
      <c r="I125" s="85"/>
      <c r="J125" s="85"/>
      <c r="K125" s="85"/>
      <c r="L125" s="85"/>
      <c r="M125" s="85"/>
      <c r="N125" s="85"/>
    </row>
    <row r="126" spans="2:14" ht="13.5" thickTop="1">
      <c r="B126" s="10"/>
      <c r="C126" s="29"/>
      <c r="E126" s="53"/>
      <c r="F126" s="58"/>
      <c r="G126" s="85"/>
      <c r="H126" s="85"/>
      <c r="I126" s="85"/>
      <c r="J126" s="85"/>
      <c r="K126" s="85"/>
      <c r="L126" s="85"/>
      <c r="M126" s="85"/>
      <c r="N126" s="85"/>
    </row>
    <row r="127" spans="1:14" ht="38.25">
      <c r="A127" s="1">
        <v>8</v>
      </c>
      <c r="B127" s="30" t="s">
        <v>0</v>
      </c>
      <c r="C127" s="29" t="s">
        <v>10</v>
      </c>
      <c r="D127" s="3">
        <v>150</v>
      </c>
      <c r="E127" s="53">
        <v>0</v>
      </c>
      <c r="F127" s="58">
        <f>D127*E127</f>
        <v>0</v>
      </c>
      <c r="G127" s="85"/>
      <c r="H127" s="85"/>
      <c r="I127" s="85"/>
      <c r="J127" s="85"/>
      <c r="K127" s="85"/>
      <c r="L127" s="85"/>
      <c r="M127" s="85"/>
      <c r="N127" s="85"/>
    </row>
    <row r="128" spans="2:14" ht="12.75">
      <c r="B128" s="30"/>
      <c r="C128" s="29"/>
      <c r="E128" s="53"/>
      <c r="F128" s="58"/>
      <c r="G128" s="85"/>
      <c r="H128" s="85"/>
      <c r="I128" s="85"/>
      <c r="J128" s="85"/>
      <c r="K128" s="85"/>
      <c r="L128" s="85"/>
      <c r="M128" s="85"/>
      <c r="N128" s="85"/>
    </row>
    <row r="129" spans="1:14" ht="89.25">
      <c r="A129" s="1">
        <v>9</v>
      </c>
      <c r="B129" s="108" t="s">
        <v>82</v>
      </c>
      <c r="C129" s="29" t="s">
        <v>9</v>
      </c>
      <c r="D129" s="3">
        <v>7</v>
      </c>
      <c r="E129" s="53">
        <v>0</v>
      </c>
      <c r="F129" s="58">
        <f>D129*E129</f>
        <v>0</v>
      </c>
      <c r="G129" s="85"/>
      <c r="H129" s="85"/>
      <c r="I129" s="85"/>
      <c r="J129" s="85"/>
      <c r="K129" s="85"/>
      <c r="L129" s="85"/>
      <c r="M129" s="85"/>
      <c r="N129" s="85"/>
    </row>
    <row r="130" spans="2:14" ht="12.75">
      <c r="B130" s="12"/>
      <c r="C130" s="29"/>
      <c r="E130" s="53"/>
      <c r="F130" s="58"/>
      <c r="G130" s="85"/>
      <c r="H130" s="85"/>
      <c r="I130" s="85"/>
      <c r="J130" s="85"/>
      <c r="K130" s="85"/>
      <c r="L130" s="85"/>
      <c r="M130" s="85"/>
      <c r="N130" s="85"/>
    </row>
    <row r="131" spans="1:14" ht="76.5">
      <c r="A131" s="1">
        <v>10</v>
      </c>
      <c r="B131" s="108" t="s">
        <v>83</v>
      </c>
      <c r="C131" s="29" t="s">
        <v>9</v>
      </c>
      <c r="D131" s="3">
        <v>14</v>
      </c>
      <c r="E131" s="53">
        <v>0</v>
      </c>
      <c r="F131" s="58">
        <f>D131*E131</f>
        <v>0</v>
      </c>
      <c r="G131" s="85"/>
      <c r="H131" s="85"/>
      <c r="I131" s="85"/>
      <c r="J131" s="85"/>
      <c r="K131" s="85"/>
      <c r="L131" s="85"/>
      <c r="M131" s="85"/>
      <c r="N131" s="85"/>
    </row>
    <row r="132" spans="1:6" s="88" customFormat="1" ht="12.75">
      <c r="A132" s="1"/>
      <c r="B132" s="12"/>
      <c r="C132" s="29"/>
      <c r="D132" s="3"/>
      <c r="E132" s="53"/>
      <c r="F132" s="58"/>
    </row>
    <row r="133" spans="1:14" ht="63.75">
      <c r="A133" s="83">
        <v>11</v>
      </c>
      <c r="B133" s="108" t="s">
        <v>84</v>
      </c>
      <c r="C133" s="50" t="s">
        <v>43</v>
      </c>
      <c r="D133" s="51">
        <v>2.3</v>
      </c>
      <c r="E133" s="68">
        <v>0</v>
      </c>
      <c r="F133" s="84">
        <f>D133*E133</f>
        <v>0</v>
      </c>
      <c r="G133" s="85"/>
      <c r="H133" s="85"/>
      <c r="I133" s="85"/>
      <c r="J133" s="85"/>
      <c r="K133" s="85"/>
      <c r="L133" s="85"/>
      <c r="M133" s="85"/>
      <c r="N133" s="85"/>
    </row>
    <row r="134" spans="2:14" ht="12.75">
      <c r="B134" s="12"/>
      <c r="C134" s="29"/>
      <c r="E134" s="4"/>
      <c r="F134" s="21"/>
      <c r="G134" s="85"/>
      <c r="H134" s="85"/>
      <c r="I134" s="85"/>
      <c r="J134" s="85"/>
      <c r="K134" s="85"/>
      <c r="L134" s="85"/>
      <c r="M134" s="85"/>
      <c r="N134" s="85"/>
    </row>
    <row r="135" spans="1:14" ht="63.75">
      <c r="A135" s="1">
        <v>12</v>
      </c>
      <c r="B135" s="108" t="s">
        <v>85</v>
      </c>
      <c r="C135" s="29" t="s">
        <v>9</v>
      </c>
      <c r="D135" s="3">
        <v>12.4</v>
      </c>
      <c r="E135" s="53">
        <v>0</v>
      </c>
      <c r="F135" s="58">
        <f>D135*E135</f>
        <v>0</v>
      </c>
      <c r="G135" s="85"/>
      <c r="H135" s="85"/>
      <c r="I135" s="85"/>
      <c r="J135" s="85"/>
      <c r="K135" s="85"/>
      <c r="L135" s="85"/>
      <c r="M135" s="85"/>
      <c r="N135" s="85"/>
    </row>
    <row r="136" spans="7:14" ht="12.75">
      <c r="G136" s="85"/>
      <c r="H136" s="85"/>
      <c r="I136" s="85"/>
      <c r="J136" s="85"/>
      <c r="K136" s="85"/>
      <c r="L136" s="85"/>
      <c r="M136" s="85"/>
      <c r="N136" s="85"/>
    </row>
    <row r="137" spans="1:14" ht="63.75">
      <c r="A137" s="1">
        <v>13</v>
      </c>
      <c r="B137" s="108" t="s">
        <v>86</v>
      </c>
      <c r="C137" s="29" t="s">
        <v>9</v>
      </c>
      <c r="D137" s="3">
        <v>11.13</v>
      </c>
      <c r="E137" s="53">
        <v>0</v>
      </c>
      <c r="F137" s="58">
        <f>D137*E137</f>
        <v>0</v>
      </c>
      <c r="G137" s="85"/>
      <c r="H137" s="85"/>
      <c r="I137" s="85"/>
      <c r="J137" s="85"/>
      <c r="K137" s="85"/>
      <c r="L137" s="85"/>
      <c r="M137" s="85"/>
      <c r="N137" s="85"/>
    </row>
    <row r="138" spans="7:14" ht="12.75">
      <c r="G138" s="85"/>
      <c r="H138" s="85"/>
      <c r="I138" s="85"/>
      <c r="J138" s="85"/>
      <c r="K138" s="85"/>
      <c r="L138" s="85"/>
      <c r="M138" s="85"/>
      <c r="N138" s="85"/>
    </row>
    <row r="139" spans="1:14" ht="38.25">
      <c r="A139" s="1">
        <v>14</v>
      </c>
      <c r="B139" s="108" t="s">
        <v>87</v>
      </c>
      <c r="C139" s="29" t="s">
        <v>9</v>
      </c>
      <c r="D139" s="3">
        <v>1.25</v>
      </c>
      <c r="E139" s="53">
        <v>0</v>
      </c>
      <c r="F139" s="58">
        <f>D139*E139</f>
        <v>0</v>
      </c>
      <c r="G139" s="85"/>
      <c r="H139" s="85"/>
      <c r="I139" s="85"/>
      <c r="J139" s="85"/>
      <c r="K139" s="85"/>
      <c r="L139" s="85"/>
      <c r="M139" s="85"/>
      <c r="N139" s="85"/>
    </row>
    <row r="140" spans="2:14" ht="12.75">
      <c r="B140" s="12"/>
      <c r="C140" s="29"/>
      <c r="E140" s="53"/>
      <c r="F140" s="58"/>
      <c r="G140" s="85"/>
      <c r="H140" s="85"/>
      <c r="I140" s="85"/>
      <c r="J140" s="85"/>
      <c r="K140" s="85"/>
      <c r="L140" s="85"/>
      <c r="M140" s="85"/>
      <c r="N140" s="85"/>
    </row>
    <row r="141" spans="1:14" ht="114.75">
      <c r="A141" s="1">
        <v>15</v>
      </c>
      <c r="B141" s="108" t="s">
        <v>88</v>
      </c>
      <c r="C141" s="29" t="s">
        <v>9</v>
      </c>
      <c r="D141" s="3">
        <v>60.6</v>
      </c>
      <c r="E141" s="53">
        <v>0</v>
      </c>
      <c r="F141" s="58">
        <f>D141*E141</f>
        <v>0</v>
      </c>
      <c r="G141" s="85"/>
      <c r="H141" s="85"/>
      <c r="I141" s="85"/>
      <c r="J141" s="85"/>
      <c r="K141" s="85"/>
      <c r="L141" s="85"/>
      <c r="M141" s="85"/>
      <c r="N141" s="85"/>
    </row>
    <row r="142" spans="2:14" ht="12.75">
      <c r="B142" s="108"/>
      <c r="C142" s="29"/>
      <c r="E142" s="53"/>
      <c r="F142" s="58"/>
      <c r="G142" s="85"/>
      <c r="H142" s="85"/>
      <c r="I142" s="85"/>
      <c r="J142" s="85"/>
      <c r="K142" s="85"/>
      <c r="L142" s="85"/>
      <c r="M142" s="85"/>
      <c r="N142" s="85"/>
    </row>
    <row r="143" spans="2:14" ht="12.75">
      <c r="B143" s="108"/>
      <c r="C143" s="29"/>
      <c r="E143" s="53"/>
      <c r="F143" s="58"/>
      <c r="G143" s="85"/>
      <c r="H143" s="85"/>
      <c r="I143" s="85"/>
      <c r="J143" s="85"/>
      <c r="K143" s="85"/>
      <c r="L143" s="85"/>
      <c r="M143" s="85"/>
      <c r="N143" s="85"/>
    </row>
    <row r="144" spans="2:14" ht="12.75">
      <c r="B144" s="108"/>
      <c r="C144" s="29"/>
      <c r="E144" s="53"/>
      <c r="F144" s="58"/>
      <c r="G144" s="85"/>
      <c r="H144" s="85"/>
      <c r="I144" s="85"/>
      <c r="J144" s="85"/>
      <c r="K144" s="85"/>
      <c r="L144" s="85"/>
      <c r="M144" s="85"/>
      <c r="N144" s="85"/>
    </row>
    <row r="145" spans="2:14" ht="12.75">
      <c r="B145" s="108"/>
      <c r="C145" s="29"/>
      <c r="E145" s="53"/>
      <c r="F145" s="58"/>
      <c r="G145" s="85"/>
      <c r="H145" s="85"/>
      <c r="I145" s="85"/>
      <c r="J145" s="85"/>
      <c r="K145" s="85"/>
      <c r="L145" s="85"/>
      <c r="M145" s="85"/>
      <c r="N145" s="85"/>
    </row>
    <row r="146" spans="2:14" ht="12.75">
      <c r="B146" s="108"/>
      <c r="C146" s="29"/>
      <c r="E146" s="53"/>
      <c r="F146" s="58"/>
      <c r="G146" s="85"/>
      <c r="H146" s="85"/>
      <c r="I146" s="85"/>
      <c r="J146" s="85"/>
      <c r="K146" s="85"/>
      <c r="L146" s="85"/>
      <c r="M146" s="85"/>
      <c r="N146" s="85"/>
    </row>
    <row r="147" spans="2:14" ht="12.75">
      <c r="B147" s="108"/>
      <c r="C147" s="29"/>
      <c r="E147" s="53"/>
      <c r="F147" s="58"/>
      <c r="G147" s="85"/>
      <c r="H147" s="85"/>
      <c r="I147" s="85"/>
      <c r="J147" s="85"/>
      <c r="K147" s="85"/>
      <c r="L147" s="85"/>
      <c r="M147" s="85"/>
      <c r="N147" s="85"/>
    </row>
    <row r="148" spans="2:14" ht="13.5" thickBot="1">
      <c r="B148" s="108"/>
      <c r="C148" s="29"/>
      <c r="E148" s="53"/>
      <c r="F148" s="58"/>
      <c r="G148" s="85"/>
      <c r="H148" s="85"/>
      <c r="I148" s="85"/>
      <c r="J148" s="85"/>
      <c r="K148" s="85"/>
      <c r="L148" s="85"/>
      <c r="M148" s="85"/>
      <c r="N148" s="85"/>
    </row>
    <row r="149" spans="1:14" ht="27" thickBot="1" thickTop="1">
      <c r="A149" s="5" t="s">
        <v>34</v>
      </c>
      <c r="B149" s="6" t="s">
        <v>35</v>
      </c>
      <c r="C149" s="6" t="s">
        <v>36</v>
      </c>
      <c r="D149" s="7" t="s">
        <v>37</v>
      </c>
      <c r="E149" s="8" t="s">
        <v>38</v>
      </c>
      <c r="F149" s="9" t="s">
        <v>39</v>
      </c>
      <c r="G149" s="85"/>
      <c r="H149" s="85"/>
      <c r="I149" s="85"/>
      <c r="J149" s="85"/>
      <c r="K149" s="85"/>
      <c r="L149" s="85"/>
      <c r="M149" s="85"/>
      <c r="N149" s="85"/>
    </row>
    <row r="150" spans="2:14" ht="13.5" thickTop="1">
      <c r="B150" s="108"/>
      <c r="C150" s="29"/>
      <c r="E150" s="53"/>
      <c r="F150" s="58"/>
      <c r="G150" s="85"/>
      <c r="H150" s="85"/>
      <c r="I150" s="85"/>
      <c r="J150" s="85"/>
      <c r="K150" s="85"/>
      <c r="L150" s="85"/>
      <c r="M150" s="85"/>
      <c r="N150" s="85"/>
    </row>
    <row r="151" spans="1:14" ht="114.75">
      <c r="A151" s="1">
        <v>16</v>
      </c>
      <c r="B151" s="108" t="s">
        <v>90</v>
      </c>
      <c r="C151" s="29" t="s">
        <v>9</v>
      </c>
      <c r="D151" s="3">
        <v>60.6</v>
      </c>
      <c r="E151" s="53">
        <v>0</v>
      </c>
      <c r="F151" s="58">
        <f>D151*E151</f>
        <v>0</v>
      </c>
      <c r="G151" s="85"/>
      <c r="H151" s="85"/>
      <c r="I151" s="85"/>
      <c r="J151" s="85"/>
      <c r="K151" s="85"/>
      <c r="L151" s="85"/>
      <c r="M151" s="85"/>
      <c r="N151" s="85"/>
    </row>
    <row r="152" spans="2:14" ht="12.75">
      <c r="B152" s="122"/>
      <c r="C152" s="29"/>
      <c r="E152" s="53"/>
      <c r="F152" s="58"/>
      <c r="G152" s="85"/>
      <c r="H152" s="85"/>
      <c r="I152" s="85"/>
      <c r="J152" s="85"/>
      <c r="K152" s="85"/>
      <c r="L152" s="85"/>
      <c r="M152" s="85"/>
      <c r="N152" s="85"/>
    </row>
    <row r="153" spans="1:14" ht="89.25">
      <c r="A153" s="1">
        <v>17</v>
      </c>
      <c r="B153" s="108" t="s">
        <v>93</v>
      </c>
      <c r="C153" s="29" t="s">
        <v>9</v>
      </c>
      <c r="D153" s="3">
        <v>376.6</v>
      </c>
      <c r="E153" s="53">
        <v>0</v>
      </c>
      <c r="F153" s="58">
        <f>D153*E153</f>
        <v>0</v>
      </c>
      <c r="G153" s="85"/>
      <c r="H153" s="85"/>
      <c r="I153" s="85"/>
      <c r="J153" s="85"/>
      <c r="K153" s="85"/>
      <c r="L153" s="85"/>
      <c r="M153" s="85"/>
      <c r="N153" s="85"/>
    </row>
    <row r="154" spans="7:14" ht="12.75">
      <c r="G154" s="85"/>
      <c r="H154" s="85"/>
      <c r="I154" s="85"/>
      <c r="J154" s="85"/>
      <c r="K154" s="85"/>
      <c r="L154" s="85"/>
      <c r="M154" s="85"/>
      <c r="N154" s="85"/>
    </row>
    <row r="155" spans="1:14" ht="63.75">
      <c r="A155" s="1">
        <v>18</v>
      </c>
      <c r="B155" s="108" t="s">
        <v>89</v>
      </c>
      <c r="C155" s="29" t="s">
        <v>9</v>
      </c>
      <c r="D155" s="3">
        <v>18.6</v>
      </c>
      <c r="E155" s="53">
        <v>0</v>
      </c>
      <c r="F155" s="58">
        <f>D155*E155</f>
        <v>0</v>
      </c>
      <c r="G155" s="85"/>
      <c r="H155" s="85"/>
      <c r="I155" s="85"/>
      <c r="J155" s="85"/>
      <c r="K155" s="85"/>
      <c r="L155" s="85"/>
      <c r="M155" s="85"/>
      <c r="N155" s="85"/>
    </row>
    <row r="156" spans="2:14" ht="12.75">
      <c r="B156" s="108"/>
      <c r="C156" s="29"/>
      <c r="E156" s="53"/>
      <c r="F156" s="58"/>
      <c r="G156" s="85"/>
      <c r="H156" s="85"/>
      <c r="I156" s="85"/>
      <c r="J156" s="85"/>
      <c r="K156" s="85"/>
      <c r="L156" s="85"/>
      <c r="M156" s="85"/>
      <c r="N156" s="85"/>
    </row>
    <row r="157" spans="1:14" ht="63.75">
      <c r="A157" s="32">
        <v>19</v>
      </c>
      <c r="B157" s="115" t="s">
        <v>94</v>
      </c>
      <c r="C157" s="29" t="s">
        <v>9</v>
      </c>
      <c r="D157" s="3">
        <v>138.3</v>
      </c>
      <c r="E157" s="53">
        <v>0</v>
      </c>
      <c r="F157" s="58">
        <f>D157*E157</f>
        <v>0</v>
      </c>
      <c r="G157" s="85"/>
      <c r="H157" s="85"/>
      <c r="I157" s="85"/>
      <c r="J157" s="85"/>
      <c r="K157" s="85"/>
      <c r="L157" s="85"/>
      <c r="M157" s="85"/>
      <c r="N157" s="85"/>
    </row>
    <row r="158" spans="1:14" ht="12.75">
      <c r="A158" s="32"/>
      <c r="B158" s="10"/>
      <c r="C158" s="29"/>
      <c r="E158" s="53"/>
      <c r="F158" s="58"/>
      <c r="G158" s="85"/>
      <c r="H158" s="85"/>
      <c r="I158" s="85"/>
      <c r="J158" s="85"/>
      <c r="K158" s="85"/>
      <c r="L158" s="85"/>
      <c r="M158" s="85"/>
      <c r="N158" s="85"/>
    </row>
    <row r="159" spans="1:14" ht="63.75">
      <c r="A159" s="1">
        <v>20</v>
      </c>
      <c r="B159" s="115" t="s">
        <v>95</v>
      </c>
      <c r="C159" s="29" t="s">
        <v>9</v>
      </c>
      <c r="D159" s="3">
        <v>15.4</v>
      </c>
      <c r="E159" s="53">
        <v>0</v>
      </c>
      <c r="F159" s="58">
        <f>D159*E159</f>
        <v>0</v>
      </c>
      <c r="G159" s="85"/>
      <c r="H159" s="85"/>
      <c r="I159" s="85"/>
      <c r="J159" s="85"/>
      <c r="K159" s="85"/>
      <c r="L159" s="85"/>
      <c r="M159" s="85"/>
      <c r="N159" s="85"/>
    </row>
    <row r="160" spans="2:14" ht="12.75">
      <c r="B160" s="115"/>
      <c r="C160" s="29"/>
      <c r="E160" s="53"/>
      <c r="F160" s="58"/>
      <c r="G160" s="85"/>
      <c r="H160" s="85"/>
      <c r="I160" s="85"/>
      <c r="J160" s="85"/>
      <c r="K160" s="85"/>
      <c r="L160" s="85"/>
      <c r="M160" s="85"/>
      <c r="N160" s="85"/>
    </row>
    <row r="161" spans="1:14" ht="76.5">
      <c r="A161" s="117">
        <v>21</v>
      </c>
      <c r="B161" s="108" t="s">
        <v>71</v>
      </c>
      <c r="C161" s="116" t="s">
        <v>56</v>
      </c>
      <c r="D161" s="3">
        <v>5</v>
      </c>
      <c r="E161" s="118">
        <v>0</v>
      </c>
      <c r="F161" s="119">
        <f>D161*E161</f>
        <v>0</v>
      </c>
      <c r="G161" s="85"/>
      <c r="H161" s="85"/>
      <c r="I161" s="85"/>
      <c r="J161" s="85"/>
      <c r="K161" s="85"/>
      <c r="L161" s="85"/>
      <c r="M161" s="85"/>
      <c r="N161" s="85"/>
    </row>
    <row r="162" spans="2:14" ht="12.75">
      <c r="B162" s="115"/>
      <c r="C162" s="29"/>
      <c r="E162" s="53"/>
      <c r="F162" s="58"/>
      <c r="G162" s="85"/>
      <c r="H162" s="85"/>
      <c r="I162" s="85"/>
      <c r="J162" s="85"/>
      <c r="K162" s="85"/>
      <c r="L162" s="85"/>
      <c r="M162" s="85"/>
      <c r="N162" s="85"/>
    </row>
    <row r="163" spans="1:14" ht="25.5">
      <c r="A163" s="1">
        <v>22</v>
      </c>
      <c r="B163" s="12" t="s">
        <v>1</v>
      </c>
      <c r="C163" s="2" t="s">
        <v>14</v>
      </c>
      <c r="D163" s="3">
        <v>22</v>
      </c>
      <c r="E163" s="52">
        <v>0</v>
      </c>
      <c r="F163" s="58">
        <f>D163*E163</f>
        <v>0</v>
      </c>
      <c r="G163" s="85"/>
      <c r="H163" s="85"/>
      <c r="I163" s="85"/>
      <c r="J163" s="85"/>
      <c r="K163" s="85"/>
      <c r="L163" s="85"/>
      <c r="M163" s="85"/>
      <c r="N163" s="85"/>
    </row>
    <row r="164" spans="2:14" ht="12.75">
      <c r="B164" s="12"/>
      <c r="E164" s="52"/>
      <c r="F164" s="58"/>
      <c r="G164" s="85"/>
      <c r="H164" s="85"/>
      <c r="I164" s="85"/>
      <c r="J164" s="85"/>
      <c r="K164" s="85"/>
      <c r="L164" s="85"/>
      <c r="M164" s="85"/>
      <c r="N164" s="85"/>
    </row>
    <row r="165" spans="1:14" ht="38.25">
      <c r="A165" s="1">
        <v>23</v>
      </c>
      <c r="B165" s="108" t="s">
        <v>96</v>
      </c>
      <c r="C165" s="2" t="s">
        <v>40</v>
      </c>
      <c r="D165" s="3">
        <v>7</v>
      </c>
      <c r="E165" s="52">
        <v>0</v>
      </c>
      <c r="F165" s="58">
        <f>D165*E165</f>
        <v>0</v>
      </c>
      <c r="G165" s="85"/>
      <c r="H165" s="85"/>
      <c r="I165" s="85"/>
      <c r="J165" s="85"/>
      <c r="K165" s="85"/>
      <c r="L165" s="85"/>
      <c r="M165" s="85"/>
      <c r="N165" s="85"/>
    </row>
    <row r="166" spans="2:14" ht="12.75">
      <c r="B166" s="108"/>
      <c r="E166" s="52"/>
      <c r="F166" s="58"/>
      <c r="G166" s="85"/>
      <c r="H166" s="85"/>
      <c r="I166" s="85"/>
      <c r="J166" s="85"/>
      <c r="K166" s="85"/>
      <c r="L166" s="85"/>
      <c r="M166" s="85"/>
      <c r="N166" s="85"/>
    </row>
    <row r="167" spans="1:14" ht="38.25">
      <c r="A167" s="146">
        <v>24</v>
      </c>
      <c r="B167" s="147" t="s">
        <v>110</v>
      </c>
      <c r="C167" s="70" t="s">
        <v>56</v>
      </c>
      <c r="D167" s="71">
        <v>5</v>
      </c>
      <c r="E167" s="148">
        <v>0</v>
      </c>
      <c r="F167" s="149">
        <f>D167*E167</f>
        <v>0</v>
      </c>
      <c r="G167" s="85"/>
      <c r="H167" s="85"/>
      <c r="I167" s="85"/>
      <c r="J167" s="85"/>
      <c r="K167" s="85"/>
      <c r="L167" s="85"/>
      <c r="M167" s="85"/>
      <c r="N167" s="85"/>
    </row>
    <row r="168" spans="1:14" ht="12.75">
      <c r="A168" s="146"/>
      <c r="B168" s="147"/>
      <c r="C168" s="70"/>
      <c r="D168" s="71"/>
      <c r="E168" s="148"/>
      <c r="F168" s="149"/>
      <c r="G168" s="85"/>
      <c r="H168" s="85"/>
      <c r="I168" s="85"/>
      <c r="J168" s="85"/>
      <c r="K168" s="85"/>
      <c r="L168" s="85"/>
      <c r="M168" s="85"/>
      <c r="N168" s="85"/>
    </row>
    <row r="169" spans="1:14" ht="12.75">
      <c r="A169" s="146"/>
      <c r="B169" s="147"/>
      <c r="C169" s="70"/>
      <c r="D169" s="71"/>
      <c r="E169" s="148"/>
      <c r="F169" s="149"/>
      <c r="G169" s="85"/>
      <c r="H169" s="85"/>
      <c r="I169" s="85"/>
      <c r="J169" s="85"/>
      <c r="K169" s="85"/>
      <c r="L169" s="85"/>
      <c r="M169" s="85"/>
      <c r="N169" s="85"/>
    </row>
    <row r="170" spans="1:14" ht="12.75">
      <c r="A170" s="146"/>
      <c r="B170" s="147"/>
      <c r="C170" s="70"/>
      <c r="D170" s="71"/>
      <c r="E170" s="148"/>
      <c r="F170" s="149"/>
      <c r="G170" s="85"/>
      <c r="H170" s="85"/>
      <c r="I170" s="85"/>
      <c r="J170" s="85"/>
      <c r="K170" s="85"/>
      <c r="L170" s="85"/>
      <c r="M170" s="85"/>
      <c r="N170" s="85"/>
    </row>
    <row r="171" spans="1:14" ht="13.5" thickBot="1">
      <c r="A171" s="146"/>
      <c r="B171" s="147"/>
      <c r="C171" s="70"/>
      <c r="D171" s="71"/>
      <c r="E171" s="148"/>
      <c r="F171" s="149"/>
      <c r="G171" s="85"/>
      <c r="H171" s="85"/>
      <c r="I171" s="85"/>
      <c r="J171" s="85"/>
      <c r="K171" s="85"/>
      <c r="L171" s="85"/>
      <c r="M171" s="85"/>
      <c r="N171" s="85"/>
    </row>
    <row r="172" spans="1:14" ht="27" thickBot="1" thickTop="1">
      <c r="A172" s="5" t="s">
        <v>34</v>
      </c>
      <c r="B172" s="6" t="s">
        <v>35</v>
      </c>
      <c r="C172" s="6" t="s">
        <v>36</v>
      </c>
      <c r="D172" s="7" t="s">
        <v>37</v>
      </c>
      <c r="E172" s="8" t="s">
        <v>38</v>
      </c>
      <c r="F172" s="9" t="s">
        <v>39</v>
      </c>
      <c r="G172" s="85"/>
      <c r="H172" s="85"/>
      <c r="I172" s="85"/>
      <c r="J172" s="85"/>
      <c r="K172" s="85"/>
      <c r="L172" s="85"/>
      <c r="M172" s="85"/>
      <c r="N172" s="85"/>
    </row>
    <row r="173" spans="1:14" ht="13.5" thickTop="1">
      <c r="A173" s="146"/>
      <c r="B173" s="147"/>
      <c r="C173" s="70"/>
      <c r="D173" s="71"/>
      <c r="E173" s="148"/>
      <c r="F173" s="149"/>
      <c r="G173" s="85"/>
      <c r="H173" s="85"/>
      <c r="I173" s="85"/>
      <c r="J173" s="85"/>
      <c r="K173" s="85"/>
      <c r="L173" s="85"/>
      <c r="M173" s="85"/>
      <c r="N173" s="85"/>
    </row>
    <row r="174" spans="1:14" ht="51">
      <c r="A174" s="120" t="s">
        <v>98</v>
      </c>
      <c r="B174" s="108" t="s">
        <v>97</v>
      </c>
      <c r="C174" s="50" t="s">
        <v>4</v>
      </c>
      <c r="D174" s="51">
        <v>1</v>
      </c>
      <c r="E174" s="53">
        <v>0</v>
      </c>
      <c r="F174" s="58">
        <f>D174*E174</f>
        <v>0</v>
      </c>
      <c r="G174" s="85"/>
      <c r="H174" s="85"/>
      <c r="I174" s="85"/>
      <c r="J174" s="85"/>
      <c r="K174" s="85"/>
      <c r="L174" s="85"/>
      <c r="M174" s="85"/>
      <c r="N174" s="85"/>
    </row>
    <row r="175" spans="2:14" ht="12.75">
      <c r="B175" s="12"/>
      <c r="E175" s="52"/>
      <c r="F175" s="58"/>
      <c r="G175" s="85"/>
      <c r="H175" s="85"/>
      <c r="I175" s="85"/>
      <c r="J175" s="85"/>
      <c r="K175" s="85"/>
      <c r="L175" s="85"/>
      <c r="M175" s="85"/>
      <c r="N175" s="85"/>
    </row>
    <row r="176" spans="1:14" ht="25.5">
      <c r="A176" s="120" t="s">
        <v>28</v>
      </c>
      <c r="B176" s="49" t="s">
        <v>45</v>
      </c>
      <c r="C176" s="50" t="s">
        <v>4</v>
      </c>
      <c r="D176" s="51">
        <v>1</v>
      </c>
      <c r="E176" s="53">
        <v>0</v>
      </c>
      <c r="F176" s="58">
        <f>D176*E176</f>
        <v>0</v>
      </c>
      <c r="G176" s="85"/>
      <c r="H176" s="85"/>
      <c r="I176" s="85"/>
      <c r="J176" s="85"/>
      <c r="K176" s="85"/>
      <c r="L176" s="85"/>
      <c r="M176" s="85"/>
      <c r="N176" s="85"/>
    </row>
    <row r="177" spans="7:14" ht="12.75">
      <c r="G177" s="85"/>
      <c r="H177" s="85"/>
      <c r="I177" s="85"/>
      <c r="J177" s="85"/>
      <c r="K177" s="85"/>
      <c r="L177" s="85"/>
      <c r="M177" s="85"/>
      <c r="N177" s="85"/>
    </row>
    <row r="178" spans="1:14" ht="25.5">
      <c r="A178" s="120" t="s">
        <v>29</v>
      </c>
      <c r="B178" s="49" t="s">
        <v>46</v>
      </c>
      <c r="C178" s="50" t="s">
        <v>4</v>
      </c>
      <c r="D178" s="51">
        <v>4</v>
      </c>
      <c r="E178" s="53">
        <v>0</v>
      </c>
      <c r="F178" s="58">
        <f>D178*E178</f>
        <v>0</v>
      </c>
      <c r="G178" s="85"/>
      <c r="H178" s="85"/>
      <c r="I178" s="85"/>
      <c r="J178" s="85"/>
      <c r="K178" s="85"/>
      <c r="L178" s="85"/>
      <c r="M178" s="85"/>
      <c r="N178" s="85"/>
    </row>
    <row r="179" spans="1:14" ht="12.75">
      <c r="A179" s="48"/>
      <c r="B179" s="49"/>
      <c r="C179" s="50"/>
      <c r="D179" s="51"/>
      <c r="E179" s="53"/>
      <c r="F179" s="58"/>
      <c r="G179" s="85"/>
      <c r="H179" s="85"/>
      <c r="I179" s="85"/>
      <c r="J179" s="85"/>
      <c r="K179" s="85"/>
      <c r="L179" s="85"/>
      <c r="M179" s="85"/>
      <c r="N179" s="85"/>
    </row>
    <row r="180" spans="1:14" ht="38.25">
      <c r="A180" s="120" t="s">
        <v>57</v>
      </c>
      <c r="B180" s="108" t="s">
        <v>70</v>
      </c>
      <c r="C180" s="50" t="s">
        <v>4</v>
      </c>
      <c r="D180" s="51">
        <v>18</v>
      </c>
      <c r="E180" s="53">
        <v>0</v>
      </c>
      <c r="F180" s="58">
        <f>D180*E180</f>
        <v>0</v>
      </c>
      <c r="G180" s="85"/>
      <c r="H180" s="85"/>
      <c r="I180" s="85"/>
      <c r="J180" s="85"/>
      <c r="K180" s="85"/>
      <c r="L180" s="85"/>
      <c r="M180" s="85"/>
      <c r="N180" s="85"/>
    </row>
    <row r="181" spans="7:14" ht="12.75">
      <c r="G181" s="85"/>
      <c r="H181" s="85"/>
      <c r="I181" s="85"/>
      <c r="J181" s="85"/>
      <c r="K181" s="85"/>
      <c r="L181" s="85"/>
      <c r="M181" s="85"/>
      <c r="N181" s="85"/>
    </row>
    <row r="182" spans="1:14" ht="25.5">
      <c r="A182" s="120" t="s">
        <v>58</v>
      </c>
      <c r="B182" s="49" t="s">
        <v>47</v>
      </c>
      <c r="C182" s="50" t="s">
        <v>4</v>
      </c>
      <c r="D182" s="51">
        <v>3</v>
      </c>
      <c r="E182" s="53">
        <v>0</v>
      </c>
      <c r="F182" s="58">
        <f>D182*E182</f>
        <v>0</v>
      </c>
      <c r="G182" s="85"/>
      <c r="H182" s="85"/>
      <c r="I182" s="85"/>
      <c r="J182" s="85"/>
      <c r="K182" s="85"/>
      <c r="L182" s="85"/>
      <c r="M182" s="85"/>
      <c r="N182" s="85"/>
    </row>
    <row r="183" spans="1:14" ht="12.75">
      <c r="A183" s="48"/>
      <c r="B183" s="49"/>
      <c r="C183" s="50"/>
      <c r="D183" s="51"/>
      <c r="E183" s="53"/>
      <c r="F183" s="58"/>
      <c r="G183" s="85"/>
      <c r="H183" s="85"/>
      <c r="I183" s="85"/>
      <c r="J183" s="85"/>
      <c r="K183" s="85"/>
      <c r="L183" s="85"/>
      <c r="M183" s="85"/>
      <c r="N183" s="85"/>
    </row>
    <row r="184" spans="1:14" ht="25.5">
      <c r="A184" s="120" t="s">
        <v>67</v>
      </c>
      <c r="B184" s="49" t="s">
        <v>48</v>
      </c>
      <c r="C184" s="50" t="s">
        <v>4</v>
      </c>
      <c r="D184" s="51">
        <v>2</v>
      </c>
      <c r="E184" s="53">
        <v>0</v>
      </c>
      <c r="F184" s="58">
        <f>D184*E184</f>
        <v>0</v>
      </c>
      <c r="G184" s="85"/>
      <c r="H184" s="85"/>
      <c r="I184" s="85"/>
      <c r="J184" s="85"/>
      <c r="K184" s="85"/>
      <c r="L184" s="85"/>
      <c r="M184" s="85"/>
      <c r="N184" s="85"/>
    </row>
    <row r="185" spans="1:14" ht="12.75">
      <c r="A185" s="120"/>
      <c r="B185" s="49"/>
      <c r="C185" s="50"/>
      <c r="D185" s="51"/>
      <c r="E185" s="53"/>
      <c r="F185" s="58"/>
      <c r="G185" s="85"/>
      <c r="H185" s="85"/>
      <c r="I185" s="85"/>
      <c r="J185" s="85"/>
      <c r="K185" s="85"/>
      <c r="L185" s="85"/>
      <c r="M185" s="85"/>
      <c r="N185" s="85"/>
    </row>
    <row r="186" spans="1:14" ht="38.25">
      <c r="A186" s="120" t="s">
        <v>68</v>
      </c>
      <c r="B186" s="108" t="s">
        <v>109</v>
      </c>
      <c r="C186" s="50" t="s">
        <v>4</v>
      </c>
      <c r="D186" s="51">
        <v>4</v>
      </c>
      <c r="E186" s="53">
        <v>0</v>
      </c>
      <c r="F186" s="58">
        <f>D186*E186</f>
        <v>0</v>
      </c>
      <c r="G186" s="85"/>
      <c r="H186" s="85"/>
      <c r="I186" s="85"/>
      <c r="J186" s="85"/>
      <c r="K186" s="85"/>
      <c r="L186" s="85"/>
      <c r="M186" s="85"/>
      <c r="N186" s="85"/>
    </row>
    <row r="187" spans="1:14" ht="12.75">
      <c r="A187" s="120"/>
      <c r="B187" s="108"/>
      <c r="C187" s="50"/>
      <c r="D187" s="51"/>
      <c r="E187" s="53"/>
      <c r="F187" s="58"/>
      <c r="G187" s="85"/>
      <c r="H187" s="85"/>
      <c r="I187" s="85"/>
      <c r="J187" s="85"/>
      <c r="K187" s="85"/>
      <c r="L187" s="85"/>
      <c r="M187" s="85"/>
      <c r="N187" s="85"/>
    </row>
    <row r="188" spans="1:14" ht="38.25">
      <c r="A188" s="120" t="s">
        <v>69</v>
      </c>
      <c r="B188" s="108" t="s">
        <v>111</v>
      </c>
      <c r="C188" s="50" t="s">
        <v>4</v>
      </c>
      <c r="D188" s="51">
        <v>3</v>
      </c>
      <c r="E188" s="53">
        <v>0</v>
      </c>
      <c r="F188" s="58">
        <f>D188*E188</f>
        <v>0</v>
      </c>
      <c r="G188" s="85"/>
      <c r="H188" s="85"/>
      <c r="I188" s="85"/>
      <c r="J188" s="85"/>
      <c r="K188" s="85"/>
      <c r="L188" s="85"/>
      <c r="M188" s="85"/>
      <c r="N188" s="85"/>
    </row>
    <row r="189" spans="1:14" ht="12.75">
      <c r="A189" s="48"/>
      <c r="B189" s="49"/>
      <c r="C189" s="50"/>
      <c r="D189" s="51"/>
      <c r="E189" s="53"/>
      <c r="F189" s="58"/>
      <c r="G189" s="85"/>
      <c r="H189" s="85"/>
      <c r="I189" s="85"/>
      <c r="J189" s="85"/>
      <c r="K189" s="85"/>
      <c r="L189" s="85"/>
      <c r="M189" s="85"/>
      <c r="N189" s="85"/>
    </row>
    <row r="190" spans="1:14" ht="25.5">
      <c r="A190" s="38">
        <v>33</v>
      </c>
      <c r="B190" s="108" t="s">
        <v>55</v>
      </c>
      <c r="C190" s="29" t="s">
        <v>10</v>
      </c>
      <c r="D190" s="3">
        <v>450</v>
      </c>
      <c r="E190" s="53">
        <v>0</v>
      </c>
      <c r="F190" s="58">
        <f>D190*E190</f>
        <v>0</v>
      </c>
      <c r="G190" s="85"/>
      <c r="H190" s="85"/>
      <c r="I190" s="85"/>
      <c r="J190" s="85"/>
      <c r="K190" s="85"/>
      <c r="L190" s="85"/>
      <c r="M190" s="85"/>
      <c r="N190" s="85"/>
    </row>
    <row r="191" spans="1:14" ht="12.75">
      <c r="A191" s="38"/>
      <c r="B191" s="12"/>
      <c r="C191" s="29"/>
      <c r="E191" s="53"/>
      <c r="F191" s="58"/>
      <c r="G191" s="85"/>
      <c r="H191" s="85"/>
      <c r="I191" s="85"/>
      <c r="J191" s="85"/>
      <c r="K191" s="85"/>
      <c r="L191" s="85"/>
      <c r="M191" s="85"/>
      <c r="N191" s="85"/>
    </row>
    <row r="192" spans="1:14" ht="25.5">
      <c r="A192" s="38">
        <v>34</v>
      </c>
      <c r="B192" s="10" t="s">
        <v>3</v>
      </c>
      <c r="E192" s="53"/>
      <c r="F192" s="55"/>
      <c r="G192" s="85"/>
      <c r="H192" s="85"/>
      <c r="I192" s="85"/>
      <c r="J192" s="85"/>
      <c r="K192" s="85"/>
      <c r="L192" s="85"/>
      <c r="M192" s="85"/>
      <c r="N192" s="85"/>
    </row>
    <row r="193" spans="2:14" ht="12.75">
      <c r="B193" t="s">
        <v>11</v>
      </c>
      <c r="C193" s="2" t="s">
        <v>12</v>
      </c>
      <c r="D193" s="3">
        <v>4</v>
      </c>
      <c r="E193" s="53">
        <v>0</v>
      </c>
      <c r="F193" s="58">
        <f>D193*E193</f>
        <v>0</v>
      </c>
      <c r="G193" s="85"/>
      <c r="H193" s="85"/>
      <c r="I193" s="85"/>
      <c r="J193" s="85"/>
      <c r="K193" s="85"/>
      <c r="L193" s="85"/>
      <c r="M193" s="85"/>
      <c r="N193" s="85"/>
    </row>
    <row r="194" spans="2:14" ht="12.75">
      <c r="B194" t="s">
        <v>13</v>
      </c>
      <c r="C194" s="2" t="s">
        <v>12</v>
      </c>
      <c r="D194" s="3">
        <v>4</v>
      </c>
      <c r="E194" s="53">
        <v>0</v>
      </c>
      <c r="F194" s="58">
        <f>D194*E194</f>
        <v>0</v>
      </c>
      <c r="G194" s="85"/>
      <c r="H194" s="85"/>
      <c r="I194" s="85"/>
      <c r="J194" s="85"/>
      <c r="K194" s="85"/>
      <c r="L194" s="85"/>
      <c r="M194" s="85"/>
      <c r="N194" s="85"/>
    </row>
    <row r="195" spans="5:14" ht="12.75">
      <c r="E195" s="53"/>
      <c r="F195" s="58"/>
      <c r="G195" s="85"/>
      <c r="H195" s="85"/>
      <c r="I195" s="85"/>
      <c r="J195" s="85"/>
      <c r="K195" s="85"/>
      <c r="L195" s="85"/>
      <c r="M195" s="85"/>
      <c r="N195" s="85"/>
    </row>
    <row r="196" spans="1:14" ht="30">
      <c r="A196" s="61"/>
      <c r="B196" s="124" t="s">
        <v>62</v>
      </c>
      <c r="C196" s="40"/>
      <c r="D196" s="41"/>
      <c r="E196" s="44"/>
      <c r="F196" s="126">
        <f>SUM(F102:F194)</f>
        <v>0</v>
      </c>
      <c r="G196" s="85"/>
      <c r="H196" s="85"/>
      <c r="I196" s="85"/>
      <c r="J196" s="85"/>
      <c r="K196" s="85"/>
      <c r="L196" s="85"/>
      <c r="M196" s="85"/>
      <c r="N196" s="85"/>
    </row>
    <row r="197" spans="7:14" ht="12.75">
      <c r="G197" s="85"/>
      <c r="H197" s="85"/>
      <c r="I197" s="85"/>
      <c r="J197" s="85"/>
      <c r="K197" s="85"/>
      <c r="L197" s="85"/>
      <c r="M197" s="85"/>
      <c r="N197" s="85"/>
    </row>
    <row r="198" spans="7:14" ht="12.75">
      <c r="G198" s="85"/>
      <c r="H198" s="85"/>
      <c r="I198" s="85"/>
      <c r="J198" s="85"/>
      <c r="K198" s="85"/>
      <c r="L198" s="85"/>
      <c r="M198" s="85"/>
      <c r="N198" s="85"/>
    </row>
    <row r="199" spans="1:14" ht="15">
      <c r="A199" s="17"/>
      <c r="B199" s="125" t="s">
        <v>63</v>
      </c>
      <c r="C199" s="18"/>
      <c r="D199" s="19"/>
      <c r="E199" s="15"/>
      <c r="F199" s="15"/>
      <c r="G199" s="85"/>
      <c r="H199" s="85"/>
      <c r="I199" s="85"/>
      <c r="J199" s="85"/>
      <c r="K199" s="85"/>
      <c r="L199" s="85"/>
      <c r="M199" s="85"/>
      <c r="N199" s="85"/>
    </row>
    <row r="200" spans="2:14" ht="12.75">
      <c r="B200" s="123" t="s">
        <v>65</v>
      </c>
      <c r="G200" s="85"/>
      <c r="H200" s="85"/>
      <c r="I200" s="85"/>
      <c r="J200" s="85"/>
      <c r="K200" s="85"/>
      <c r="L200" s="85"/>
      <c r="M200" s="85"/>
      <c r="N200" s="85"/>
    </row>
    <row r="201" spans="2:14" ht="12.75">
      <c r="B201" s="69" t="s">
        <v>60</v>
      </c>
      <c r="E201" s="55"/>
      <c r="F201" s="55"/>
      <c r="G201" s="85"/>
      <c r="H201" s="85"/>
      <c r="I201" s="85"/>
      <c r="J201" s="85"/>
      <c r="K201" s="85"/>
      <c r="L201" s="85"/>
      <c r="M201" s="85"/>
      <c r="N201" s="85"/>
    </row>
    <row r="202" spans="2:14" ht="12.75">
      <c r="B202" s="69"/>
      <c r="E202" s="55"/>
      <c r="F202" s="55"/>
      <c r="G202" s="85"/>
      <c r="H202" s="85"/>
      <c r="I202" s="85"/>
      <c r="J202" s="85"/>
      <c r="K202" s="85"/>
      <c r="L202" s="85"/>
      <c r="M202" s="85"/>
      <c r="N202" s="85"/>
    </row>
    <row r="203" spans="1:14" ht="63.75">
      <c r="A203" s="1">
        <v>1</v>
      </c>
      <c r="B203" s="108" t="s">
        <v>99</v>
      </c>
      <c r="C203" s="2" t="s">
        <v>40</v>
      </c>
      <c r="D203" s="3">
        <v>290</v>
      </c>
      <c r="E203" s="52">
        <v>0</v>
      </c>
      <c r="F203" s="60">
        <f>D203*E203</f>
        <v>0</v>
      </c>
      <c r="G203" s="85"/>
      <c r="H203" s="85"/>
      <c r="I203" s="85"/>
      <c r="J203" s="85"/>
      <c r="K203" s="85"/>
      <c r="L203" s="85"/>
      <c r="M203" s="85"/>
      <c r="N203" s="85"/>
    </row>
    <row r="204" spans="2:14" ht="12.75">
      <c r="B204" s="108"/>
      <c r="E204" s="52"/>
      <c r="F204" s="60"/>
      <c r="G204" s="85"/>
      <c r="H204" s="85"/>
      <c r="I204" s="85"/>
      <c r="J204" s="85"/>
      <c r="K204" s="85"/>
      <c r="L204" s="85"/>
      <c r="M204" s="85"/>
      <c r="N204" s="85"/>
    </row>
    <row r="205" spans="2:14" ht="12.75">
      <c r="B205" s="108"/>
      <c r="E205" s="52"/>
      <c r="F205" s="60"/>
      <c r="G205" s="85"/>
      <c r="H205" s="85"/>
      <c r="I205" s="85"/>
      <c r="J205" s="85"/>
      <c r="K205" s="85"/>
      <c r="L205" s="85"/>
      <c r="M205" s="85"/>
      <c r="N205" s="85"/>
    </row>
    <row r="206" spans="2:14" ht="12.75">
      <c r="B206" s="108"/>
      <c r="E206" s="52"/>
      <c r="F206" s="60"/>
      <c r="G206" s="85"/>
      <c r="H206" s="85"/>
      <c r="I206" s="85"/>
      <c r="J206" s="85"/>
      <c r="K206" s="85"/>
      <c r="L206" s="85"/>
      <c r="M206" s="85"/>
      <c r="N206" s="85"/>
    </row>
    <row r="207" spans="2:14" ht="12.75">
      <c r="B207" s="108"/>
      <c r="E207" s="52"/>
      <c r="F207" s="60"/>
      <c r="G207" s="85"/>
      <c r="H207" s="85"/>
      <c r="I207" s="85"/>
      <c r="J207" s="85"/>
      <c r="K207" s="85"/>
      <c r="L207" s="85"/>
      <c r="M207" s="85"/>
      <c r="N207" s="85"/>
    </row>
    <row r="208" spans="2:14" ht="12.75">
      <c r="B208" s="108"/>
      <c r="E208" s="52"/>
      <c r="F208" s="60"/>
      <c r="G208" s="85"/>
      <c r="H208" s="85"/>
      <c r="I208" s="85"/>
      <c r="J208" s="85"/>
      <c r="K208" s="85"/>
      <c r="L208" s="85"/>
      <c r="M208" s="85"/>
      <c r="N208" s="85"/>
    </row>
    <row r="209" spans="2:14" ht="12.75">
      <c r="B209" s="108"/>
      <c r="E209" s="52"/>
      <c r="F209" s="60"/>
      <c r="G209" s="85"/>
      <c r="H209" s="85"/>
      <c r="I209" s="85"/>
      <c r="J209" s="85"/>
      <c r="K209" s="85"/>
      <c r="L209" s="85"/>
      <c r="M209" s="85"/>
      <c r="N209" s="85"/>
    </row>
    <row r="210" spans="2:14" ht="13.5" thickBot="1">
      <c r="B210" s="108"/>
      <c r="E210" s="52"/>
      <c r="F210" s="60"/>
      <c r="G210" s="85"/>
      <c r="H210" s="85"/>
      <c r="I210" s="85"/>
      <c r="J210" s="85"/>
      <c r="K210" s="85"/>
      <c r="L210" s="85"/>
      <c r="M210" s="85"/>
      <c r="N210" s="85"/>
    </row>
    <row r="211" spans="1:14" ht="27" thickBot="1" thickTop="1">
      <c r="A211" s="5" t="s">
        <v>34</v>
      </c>
      <c r="B211" s="6" t="s">
        <v>35</v>
      </c>
      <c r="C211" s="6" t="s">
        <v>36</v>
      </c>
      <c r="D211" s="7" t="s">
        <v>37</v>
      </c>
      <c r="E211" s="8" t="s">
        <v>38</v>
      </c>
      <c r="F211" s="9" t="s">
        <v>39</v>
      </c>
      <c r="G211" s="85"/>
      <c r="H211" s="85"/>
      <c r="I211" s="85"/>
      <c r="J211" s="85"/>
      <c r="K211" s="85"/>
      <c r="L211" s="85"/>
      <c r="M211" s="85"/>
      <c r="N211" s="85"/>
    </row>
    <row r="212" spans="2:14" ht="13.5" thickTop="1">
      <c r="B212" s="108"/>
      <c r="E212" s="52"/>
      <c r="F212" s="60"/>
      <c r="G212" s="85"/>
      <c r="H212" s="85"/>
      <c r="I212" s="85"/>
      <c r="J212" s="85"/>
      <c r="K212" s="85"/>
      <c r="L212" s="85"/>
      <c r="M212" s="85"/>
      <c r="N212" s="85"/>
    </row>
    <row r="213" spans="1:14" ht="89.25">
      <c r="A213" s="1">
        <v>2</v>
      </c>
      <c r="B213" s="108" t="s">
        <v>130</v>
      </c>
      <c r="C213" s="2" t="s">
        <v>14</v>
      </c>
      <c r="D213" s="3">
        <v>15</v>
      </c>
      <c r="E213" s="52">
        <v>0</v>
      </c>
      <c r="F213" s="60">
        <f>D213*E213</f>
        <v>0</v>
      </c>
      <c r="G213" s="85"/>
      <c r="H213" s="85"/>
      <c r="I213" s="85"/>
      <c r="J213" s="85"/>
      <c r="K213" s="85"/>
      <c r="L213" s="85"/>
      <c r="M213" s="85"/>
      <c r="N213" s="85"/>
    </row>
    <row r="214" spans="7:14" ht="12.75">
      <c r="G214" s="85"/>
      <c r="H214" s="85"/>
      <c r="I214" s="85"/>
      <c r="J214" s="85"/>
      <c r="K214" s="85"/>
      <c r="L214" s="85"/>
      <c r="M214" s="85"/>
      <c r="N214" s="85"/>
    </row>
    <row r="215" spans="1:14" ht="51">
      <c r="A215" s="1">
        <v>3</v>
      </c>
      <c r="B215" s="108" t="s">
        <v>100</v>
      </c>
      <c r="C215" s="2" t="s">
        <v>8</v>
      </c>
      <c r="D215" s="3">
        <v>1</v>
      </c>
      <c r="E215" s="52">
        <v>0</v>
      </c>
      <c r="F215" s="60">
        <f>D215*E215</f>
        <v>0</v>
      </c>
      <c r="G215" s="85"/>
      <c r="H215" s="85"/>
      <c r="I215" s="85"/>
      <c r="J215" s="85"/>
      <c r="K215" s="85"/>
      <c r="L215" s="85"/>
      <c r="M215" s="85"/>
      <c r="N215" s="85"/>
    </row>
    <row r="216" spans="2:14" ht="12.75">
      <c r="B216" s="12"/>
      <c r="E216" s="52"/>
      <c r="F216" s="60"/>
      <c r="G216" s="85"/>
      <c r="H216" s="85"/>
      <c r="I216" s="85"/>
      <c r="J216" s="85"/>
      <c r="K216" s="85"/>
      <c r="L216" s="85"/>
      <c r="M216" s="85"/>
      <c r="N216" s="85"/>
    </row>
    <row r="217" spans="1:14" ht="12.75">
      <c r="A217" s="1">
        <v>4</v>
      </c>
      <c r="B217" s="25" t="s">
        <v>22</v>
      </c>
      <c r="C217" s="26" t="s">
        <v>12</v>
      </c>
      <c r="D217" s="31">
        <v>16</v>
      </c>
      <c r="E217" s="59">
        <v>0</v>
      </c>
      <c r="F217" s="60">
        <f>D217*E217</f>
        <v>0</v>
      </c>
      <c r="G217" s="85"/>
      <c r="H217" s="85"/>
      <c r="I217" s="85"/>
      <c r="J217" s="85"/>
      <c r="K217" s="85"/>
      <c r="L217" s="85"/>
      <c r="M217" s="85"/>
      <c r="N217" s="85"/>
    </row>
    <row r="218" spans="2:14" ht="12.75">
      <c r="B218" s="25"/>
      <c r="C218" s="26"/>
      <c r="D218" s="31"/>
      <c r="E218" s="59"/>
      <c r="F218" s="60"/>
      <c r="G218" s="85"/>
      <c r="H218" s="85"/>
      <c r="I218" s="85"/>
      <c r="J218" s="85"/>
      <c r="K218" s="85"/>
      <c r="L218" s="85"/>
      <c r="M218" s="85"/>
      <c r="N218" s="85"/>
    </row>
    <row r="219" spans="1:14" ht="24">
      <c r="A219" s="1">
        <v>5</v>
      </c>
      <c r="B219" s="25" t="s">
        <v>297</v>
      </c>
      <c r="C219" s="26" t="s">
        <v>4</v>
      </c>
      <c r="D219" s="31">
        <v>10</v>
      </c>
      <c r="E219" s="59">
        <v>0</v>
      </c>
      <c r="F219" s="60">
        <f>D219*E219</f>
        <v>0</v>
      </c>
      <c r="G219" s="85"/>
      <c r="H219" s="85"/>
      <c r="I219" s="85"/>
      <c r="J219" s="85"/>
      <c r="K219" s="85"/>
      <c r="L219" s="85"/>
      <c r="M219" s="85"/>
      <c r="N219" s="85"/>
    </row>
    <row r="220" spans="2:14" ht="12.75">
      <c r="B220" s="25"/>
      <c r="C220" s="26"/>
      <c r="D220" s="31"/>
      <c r="E220" s="59"/>
      <c r="F220" s="60"/>
      <c r="G220" s="85"/>
      <c r="H220" s="85"/>
      <c r="I220" s="85"/>
      <c r="J220" s="85"/>
      <c r="K220" s="85"/>
      <c r="L220" s="85"/>
      <c r="M220" s="85"/>
      <c r="N220" s="85"/>
    </row>
    <row r="221" spans="1:14" ht="24">
      <c r="A221" s="1">
        <v>6</v>
      </c>
      <c r="B221" s="25" t="s">
        <v>299</v>
      </c>
      <c r="C221" s="26" t="s">
        <v>298</v>
      </c>
      <c r="D221" s="31">
        <v>500</v>
      </c>
      <c r="E221" s="59">
        <v>0</v>
      </c>
      <c r="F221" s="60">
        <f>D221*E221</f>
        <v>0</v>
      </c>
      <c r="G221" s="85"/>
      <c r="H221" s="85"/>
      <c r="I221" s="85"/>
      <c r="J221" s="85"/>
      <c r="K221" s="85"/>
      <c r="L221" s="85"/>
      <c r="M221" s="85"/>
      <c r="N221" s="85"/>
    </row>
    <row r="222" spans="2:14" ht="12.75">
      <c r="B222" s="12"/>
      <c r="E222" s="52"/>
      <c r="F222" s="60"/>
      <c r="G222" s="85"/>
      <c r="H222" s="85"/>
      <c r="I222" s="85"/>
      <c r="J222" s="85"/>
      <c r="K222" s="85"/>
      <c r="L222" s="85"/>
      <c r="M222" s="85"/>
      <c r="N222" s="85"/>
    </row>
    <row r="223" spans="1:14" ht="15">
      <c r="A223" s="27"/>
      <c r="B223" s="65" t="s">
        <v>64</v>
      </c>
      <c r="C223" s="40"/>
      <c r="D223" s="41"/>
      <c r="E223" s="39"/>
      <c r="F223" s="127">
        <f>SUM(F203:F221)</f>
        <v>0</v>
      </c>
      <c r="G223" s="85"/>
      <c r="H223" s="85"/>
      <c r="I223" s="85"/>
      <c r="J223" s="85"/>
      <c r="K223" s="85"/>
      <c r="L223" s="85"/>
      <c r="M223" s="85"/>
      <c r="N223" s="85"/>
    </row>
    <row r="224" spans="1:14" ht="15">
      <c r="A224" s="22"/>
      <c r="B224" s="46"/>
      <c r="C224" s="23"/>
      <c r="D224" s="24"/>
      <c r="E224" s="16"/>
      <c r="F224" s="47"/>
      <c r="G224" s="85"/>
      <c r="H224" s="85"/>
      <c r="I224" s="85"/>
      <c r="J224" s="85"/>
      <c r="K224" s="85"/>
      <c r="L224" s="85"/>
      <c r="M224" s="85"/>
      <c r="N224" s="85"/>
    </row>
    <row r="225" spans="1:14" ht="15">
      <c r="A225" s="22"/>
      <c r="B225" s="73"/>
      <c r="C225" s="23"/>
      <c r="D225" s="24"/>
      <c r="E225" s="45"/>
      <c r="F225" s="16"/>
      <c r="G225" s="85"/>
      <c r="H225" s="85"/>
      <c r="I225" s="85"/>
      <c r="J225" s="85"/>
      <c r="K225" s="85"/>
      <c r="L225" s="85"/>
      <c r="M225" s="85"/>
      <c r="N225" s="85"/>
    </row>
    <row r="226" spans="1:14" ht="15">
      <c r="A226" s="22"/>
      <c r="B226" s="73"/>
      <c r="C226" s="23"/>
      <c r="D226" s="24"/>
      <c r="E226" s="45"/>
      <c r="F226" s="16"/>
      <c r="G226" s="85"/>
      <c r="H226" s="85"/>
      <c r="I226" s="85"/>
      <c r="J226" s="85"/>
      <c r="K226" s="85"/>
      <c r="L226" s="85"/>
      <c r="M226" s="85"/>
      <c r="N226" s="85"/>
    </row>
    <row r="227" spans="1:14" ht="12.75">
      <c r="A227" s="22"/>
      <c r="C227" s="23"/>
      <c r="D227" s="24"/>
      <c r="E227" s="45"/>
      <c r="F227" s="16"/>
      <c r="G227" s="85"/>
      <c r="H227" s="85"/>
      <c r="I227" s="85"/>
      <c r="J227" s="85"/>
      <c r="K227" s="85"/>
      <c r="L227" s="85"/>
      <c r="M227" s="85"/>
      <c r="N227" s="85"/>
    </row>
    <row r="228" spans="1:14" ht="12.75">
      <c r="A228" s="22"/>
      <c r="C228" s="23"/>
      <c r="D228" s="24"/>
      <c r="E228" s="45"/>
      <c r="F228" s="16"/>
      <c r="G228" s="85"/>
      <c r="H228" s="85"/>
      <c r="I228" s="85"/>
      <c r="J228" s="85"/>
      <c r="K228" s="85"/>
      <c r="L228" s="85"/>
      <c r="M228" s="85"/>
      <c r="N228" s="85"/>
    </row>
    <row r="229" spans="1:14" ht="12.75">
      <c r="A229" s="22"/>
      <c r="C229" s="23"/>
      <c r="D229" s="24"/>
      <c r="E229" s="45"/>
      <c r="F229" s="16"/>
      <c r="G229" s="85"/>
      <c r="H229" s="85"/>
      <c r="I229" s="85"/>
      <c r="J229" s="85"/>
      <c r="K229" s="85"/>
      <c r="L229" s="85"/>
      <c r="M229" s="85"/>
      <c r="N229" s="85"/>
    </row>
    <row r="230" spans="1:14" ht="12.75">
      <c r="A230" s="22"/>
      <c r="C230" s="23"/>
      <c r="D230" s="24"/>
      <c r="E230" s="45"/>
      <c r="F230" s="16"/>
      <c r="G230" s="85"/>
      <c r="H230" s="85"/>
      <c r="I230" s="85"/>
      <c r="J230" s="85"/>
      <c r="K230" s="85"/>
      <c r="L230" s="85"/>
      <c r="M230" s="85"/>
      <c r="N230" s="85"/>
    </row>
    <row r="231" spans="1:14" ht="12.75">
      <c r="A231" s="22"/>
      <c r="C231" s="23"/>
      <c r="D231" s="24"/>
      <c r="E231" s="45"/>
      <c r="F231" s="16"/>
      <c r="G231" s="85"/>
      <c r="H231" s="85"/>
      <c r="I231" s="85"/>
      <c r="J231" s="85"/>
      <c r="K231" s="85"/>
      <c r="L231" s="85"/>
      <c r="M231" s="85"/>
      <c r="N231" s="85"/>
    </row>
    <row r="232" spans="1:14" ht="12.75">
      <c r="A232" s="22"/>
      <c r="C232" s="23"/>
      <c r="D232" s="24"/>
      <c r="E232" s="45"/>
      <c r="F232" s="16"/>
      <c r="G232" s="85"/>
      <c r="H232" s="85"/>
      <c r="I232" s="85"/>
      <c r="J232" s="85"/>
      <c r="K232" s="85"/>
      <c r="L232" s="85"/>
      <c r="M232" s="85"/>
      <c r="N232" s="85"/>
    </row>
    <row r="233" spans="1:14" ht="12.75">
      <c r="A233" s="22"/>
      <c r="C233" s="23"/>
      <c r="D233" s="24"/>
      <c r="E233" s="45"/>
      <c r="F233" s="16"/>
      <c r="G233" s="85"/>
      <c r="H233" s="85"/>
      <c r="I233" s="85"/>
      <c r="J233" s="85"/>
      <c r="K233" s="85"/>
      <c r="L233" s="85"/>
      <c r="M233" s="85"/>
      <c r="N233" s="85"/>
    </row>
    <row r="234" spans="1:14" ht="12.75">
      <c r="A234" s="22"/>
      <c r="C234" s="23"/>
      <c r="D234" s="24"/>
      <c r="E234" s="45"/>
      <c r="F234" s="16"/>
      <c r="G234" s="85"/>
      <c r="H234" s="85"/>
      <c r="I234" s="85"/>
      <c r="J234" s="85"/>
      <c r="K234" s="85"/>
      <c r="L234" s="85"/>
      <c r="M234" s="85"/>
      <c r="N234" s="85"/>
    </row>
    <row r="235" spans="1:14" ht="12.75">
      <c r="A235" s="22"/>
      <c r="C235" s="23"/>
      <c r="D235" s="24"/>
      <c r="E235" s="45"/>
      <c r="F235" s="16"/>
      <c r="G235" s="85"/>
      <c r="H235" s="85"/>
      <c r="I235" s="85"/>
      <c r="J235" s="85"/>
      <c r="K235" s="85"/>
      <c r="L235" s="85"/>
      <c r="M235" s="85"/>
      <c r="N235" s="85"/>
    </row>
    <row r="236" spans="1:14" ht="12.75">
      <c r="A236" s="22"/>
      <c r="C236" s="23"/>
      <c r="D236" s="24"/>
      <c r="E236" s="45"/>
      <c r="F236" s="16"/>
      <c r="G236" s="85"/>
      <c r="H236" s="85"/>
      <c r="I236" s="85"/>
      <c r="J236" s="85"/>
      <c r="K236" s="85"/>
      <c r="L236" s="85"/>
      <c r="M236" s="85"/>
      <c r="N236" s="85"/>
    </row>
    <row r="237" spans="1:14" ht="12.75">
      <c r="A237" s="22"/>
      <c r="C237" s="23"/>
      <c r="D237" s="24"/>
      <c r="E237" s="45"/>
      <c r="F237" s="16"/>
      <c r="G237" s="85"/>
      <c r="H237" s="85"/>
      <c r="I237" s="85"/>
      <c r="J237" s="85"/>
      <c r="K237" s="85"/>
      <c r="L237" s="85"/>
      <c r="M237" s="85"/>
      <c r="N237" s="85"/>
    </row>
    <row r="238" spans="1:14" ht="12.75">
      <c r="A238" s="22"/>
      <c r="C238" s="23"/>
      <c r="D238" s="24"/>
      <c r="E238" s="45"/>
      <c r="F238" s="16"/>
      <c r="G238" s="85"/>
      <c r="H238" s="85"/>
      <c r="I238" s="85"/>
      <c r="J238" s="85"/>
      <c r="K238" s="85"/>
      <c r="L238" s="85"/>
      <c r="M238" s="85"/>
      <c r="N238" s="85"/>
    </row>
    <row r="239" spans="1:14" ht="12.75">
      <c r="A239" s="22"/>
      <c r="C239" s="23"/>
      <c r="D239" s="24"/>
      <c r="E239" s="45"/>
      <c r="F239" s="16"/>
      <c r="G239" s="85"/>
      <c r="H239" s="85"/>
      <c r="I239" s="85"/>
      <c r="J239" s="85"/>
      <c r="K239" s="85"/>
      <c r="L239" s="85"/>
      <c r="M239" s="85"/>
      <c r="N239" s="85"/>
    </row>
    <row r="240" spans="1:14" ht="12.75">
      <c r="A240" s="22"/>
      <c r="C240" s="23"/>
      <c r="D240" s="24"/>
      <c r="E240" s="45"/>
      <c r="F240" s="16"/>
      <c r="G240" s="85"/>
      <c r="H240" s="85"/>
      <c r="I240" s="85"/>
      <c r="J240" s="85"/>
      <c r="K240" s="85"/>
      <c r="L240" s="85"/>
      <c r="M240" s="85"/>
      <c r="N240" s="85"/>
    </row>
    <row r="241" spans="1:14" ht="12.75">
      <c r="A241" s="22"/>
      <c r="C241" s="23"/>
      <c r="D241" s="24"/>
      <c r="E241" s="45"/>
      <c r="F241" s="16"/>
      <c r="G241" s="85"/>
      <c r="H241" s="85"/>
      <c r="I241" s="85"/>
      <c r="J241" s="85"/>
      <c r="K241" s="85"/>
      <c r="L241" s="85"/>
      <c r="M241" s="85"/>
      <c r="N241" s="85"/>
    </row>
    <row r="242" spans="1:14" ht="12.75">
      <c r="A242" s="22"/>
      <c r="C242" s="23"/>
      <c r="D242" s="24"/>
      <c r="E242" s="45"/>
      <c r="F242" s="16"/>
      <c r="G242" s="85"/>
      <c r="H242" s="85"/>
      <c r="I242" s="85"/>
      <c r="J242" s="85"/>
      <c r="K242" s="85"/>
      <c r="L242" s="85"/>
      <c r="M242" s="85"/>
      <c r="N242" s="85"/>
    </row>
    <row r="243" spans="1:14" ht="12.75">
      <c r="A243" s="22"/>
      <c r="C243" s="23"/>
      <c r="D243" s="24"/>
      <c r="E243" s="45"/>
      <c r="F243" s="16"/>
      <c r="G243" s="85"/>
      <c r="H243" s="85"/>
      <c r="I243" s="85"/>
      <c r="J243" s="85"/>
      <c r="K243" s="85"/>
      <c r="L243" s="85"/>
      <c r="M243" s="85"/>
      <c r="N243" s="85"/>
    </row>
    <row r="244" spans="1:14" ht="12.75">
      <c r="A244" s="22"/>
      <c r="C244" s="23"/>
      <c r="D244" s="24"/>
      <c r="E244" s="45"/>
      <c r="F244" s="16"/>
      <c r="G244" s="85"/>
      <c r="H244" s="85"/>
      <c r="I244" s="85"/>
      <c r="J244" s="85"/>
      <c r="K244" s="85"/>
      <c r="L244" s="85"/>
      <c r="M244" s="85"/>
      <c r="N244" s="85"/>
    </row>
    <row r="245" spans="1:14" ht="12.75">
      <c r="A245" s="22"/>
      <c r="C245" s="23"/>
      <c r="D245" s="24"/>
      <c r="E245" s="45"/>
      <c r="F245" s="16"/>
      <c r="G245" s="85"/>
      <c r="H245" s="85"/>
      <c r="I245" s="85"/>
      <c r="J245" s="85"/>
      <c r="K245" s="85"/>
      <c r="L245" s="85"/>
      <c r="M245" s="85"/>
      <c r="N245" s="85"/>
    </row>
    <row r="246" spans="1:14" ht="12.75">
      <c r="A246" s="22"/>
      <c r="C246" s="23"/>
      <c r="D246" s="24"/>
      <c r="E246" s="45"/>
      <c r="F246" s="16"/>
      <c r="G246" s="85"/>
      <c r="H246" s="85"/>
      <c r="I246" s="85"/>
      <c r="J246" s="85"/>
      <c r="K246" s="85"/>
      <c r="L246" s="85"/>
      <c r="M246" s="85"/>
      <c r="N246" s="85"/>
    </row>
    <row r="247" spans="1:14" ht="12.75">
      <c r="A247" s="22"/>
      <c r="C247" s="23"/>
      <c r="D247" s="24"/>
      <c r="E247" s="45"/>
      <c r="F247" s="16"/>
      <c r="G247" s="85"/>
      <c r="H247" s="85"/>
      <c r="I247" s="85"/>
      <c r="J247" s="85"/>
      <c r="K247" s="85"/>
      <c r="L247" s="85"/>
      <c r="M247" s="85"/>
      <c r="N247" s="85"/>
    </row>
    <row r="248" spans="1:14" ht="12.75">
      <c r="A248" s="22"/>
      <c r="C248" s="23"/>
      <c r="D248" s="24"/>
      <c r="E248" s="45"/>
      <c r="F248" s="16"/>
      <c r="G248" s="85"/>
      <c r="H248" s="85"/>
      <c r="I248" s="85"/>
      <c r="J248" s="85"/>
      <c r="K248" s="85"/>
      <c r="L248" s="85"/>
      <c r="M248" s="85"/>
      <c r="N248" s="85"/>
    </row>
    <row r="249" spans="1:14" ht="12.75">
      <c r="A249" s="22"/>
      <c r="C249" s="23"/>
      <c r="D249" s="24"/>
      <c r="E249" s="45"/>
      <c r="F249" s="16"/>
      <c r="G249" s="85"/>
      <c r="H249" s="85"/>
      <c r="I249" s="85"/>
      <c r="J249" s="85"/>
      <c r="K249" s="85"/>
      <c r="L249" s="85"/>
      <c r="M249" s="85"/>
      <c r="N249" s="85"/>
    </row>
    <row r="250" spans="1:14" ht="12.75">
      <c r="A250" s="22"/>
      <c r="C250" s="23"/>
      <c r="D250" s="24"/>
      <c r="E250" s="45"/>
      <c r="F250" s="16"/>
      <c r="G250" s="85"/>
      <c r="H250" s="85"/>
      <c r="I250" s="85"/>
      <c r="J250" s="85"/>
      <c r="K250" s="85"/>
      <c r="L250" s="85"/>
      <c r="M250" s="85"/>
      <c r="N250" s="85"/>
    </row>
    <row r="251" spans="1:14" ht="12.75">
      <c r="A251" s="22"/>
      <c r="C251" s="23"/>
      <c r="D251" s="24"/>
      <c r="E251" s="45"/>
      <c r="F251" s="16"/>
      <c r="G251" s="85"/>
      <c r="H251" s="85"/>
      <c r="I251" s="85"/>
      <c r="J251" s="85"/>
      <c r="K251" s="85"/>
      <c r="L251" s="85"/>
      <c r="M251" s="85"/>
      <c r="N251" s="85"/>
    </row>
    <row r="252" spans="7:14" ht="12.75">
      <c r="G252" s="85"/>
      <c r="H252" s="85"/>
      <c r="I252" s="85"/>
      <c r="J252" s="85"/>
      <c r="K252" s="85"/>
      <c r="L252" s="85"/>
      <c r="M252" s="85"/>
      <c r="N252" s="85"/>
    </row>
    <row r="253" spans="7:14" ht="12.75">
      <c r="G253" s="85"/>
      <c r="H253" s="85"/>
      <c r="I253" s="85"/>
      <c r="J253" s="85"/>
      <c r="K253" s="85"/>
      <c r="L253" s="85"/>
      <c r="M253" s="85"/>
      <c r="N253" s="85"/>
    </row>
    <row r="254" ht="12.75">
      <c r="B254" s="67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&amp;R&amp;8Popis del </oddHeader>
    <oddFooter>&amp;L&amp;8»Fekalni kanalizacijski priključek Spodnja Rečica 28-53«&amp;C&amp;8&amp;P/7&amp;R&amp;8OBČINA LAŠKO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270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271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3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272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273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274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275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5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276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277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114"/>
  <sheetViews>
    <sheetView view="pageLayout" workbookViewId="0" topLeftCell="A34">
      <selection activeCell="B3" sqref="B3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4" spans="7:14" ht="13.5" thickBot="1">
      <c r="G4" s="85"/>
      <c r="H4" s="85"/>
      <c r="I4" s="85"/>
      <c r="J4" s="85"/>
      <c r="K4" s="85"/>
      <c r="L4" s="85"/>
      <c r="M4" s="85"/>
      <c r="N4" s="85"/>
    </row>
    <row r="5" spans="1:14" ht="16.5" thickBot="1">
      <c r="A5" s="121"/>
      <c r="B5" s="135" t="s">
        <v>101</v>
      </c>
      <c r="C5" s="136"/>
      <c r="D5" s="137"/>
      <c r="E5" s="138"/>
      <c r="F5" s="139"/>
      <c r="G5" s="85"/>
      <c r="H5" s="85"/>
      <c r="I5" s="85"/>
      <c r="J5" s="85"/>
      <c r="K5" s="85"/>
      <c r="L5" s="85"/>
      <c r="M5" s="85"/>
      <c r="N5" s="85"/>
    </row>
    <row r="6" spans="7:14" ht="12.75">
      <c r="G6" s="85"/>
      <c r="H6" s="85"/>
      <c r="I6" s="85"/>
      <c r="J6" s="85"/>
      <c r="K6" s="85"/>
      <c r="L6" s="85"/>
      <c r="M6" s="85"/>
      <c r="N6" s="85"/>
    </row>
    <row r="7" spans="7:14" ht="12.75">
      <c r="G7" s="85"/>
      <c r="H7" s="85"/>
      <c r="I7" s="85"/>
      <c r="J7" s="85"/>
      <c r="K7" s="85"/>
      <c r="L7" s="85"/>
      <c r="M7" s="85"/>
      <c r="N7" s="85"/>
    </row>
    <row r="8" spans="1:14" ht="15.75">
      <c r="A8" s="17"/>
      <c r="B8" s="134" t="s">
        <v>53</v>
      </c>
      <c r="C8" s="18"/>
      <c r="D8" s="19"/>
      <c r="E8" s="15"/>
      <c r="F8" s="113"/>
      <c r="G8" s="85"/>
      <c r="H8" s="85"/>
      <c r="I8" s="85"/>
      <c r="J8" s="85"/>
      <c r="K8" s="85"/>
      <c r="L8" s="85"/>
      <c r="M8" s="85"/>
      <c r="N8" s="85"/>
    </row>
    <row r="9" spans="1:14" ht="18">
      <c r="A9" s="22"/>
      <c r="B9" s="42"/>
      <c r="C9" s="23"/>
      <c r="D9" s="24"/>
      <c r="E9" s="16"/>
      <c r="F9" s="16"/>
      <c r="G9" s="85"/>
      <c r="H9" s="85"/>
      <c r="I9" s="85"/>
      <c r="J9" s="85"/>
      <c r="K9" s="85"/>
      <c r="L9" s="85"/>
      <c r="M9" s="85"/>
      <c r="N9" s="85"/>
    </row>
    <row r="10" spans="1:14" ht="14.25">
      <c r="A10" s="27"/>
      <c r="B10" s="98" t="s">
        <v>102</v>
      </c>
      <c r="C10" s="40"/>
      <c r="D10" s="41"/>
      <c r="E10" s="39"/>
      <c r="F10" s="110">
        <f>'B1_HP1'!F75</f>
        <v>0</v>
      </c>
      <c r="G10" s="85"/>
      <c r="H10" s="85"/>
      <c r="I10" s="85"/>
      <c r="J10" s="85"/>
      <c r="K10" s="85"/>
      <c r="L10" s="85"/>
      <c r="M10" s="85"/>
      <c r="N10" s="85"/>
    </row>
    <row r="11" spans="1:14" ht="18">
      <c r="A11" s="22"/>
      <c r="B11" s="42"/>
      <c r="C11" s="23"/>
      <c r="D11" s="24"/>
      <c r="E11" s="16"/>
      <c r="F11" s="16"/>
      <c r="G11" s="85"/>
      <c r="H11" s="85"/>
      <c r="I11" s="85"/>
      <c r="J11" s="85"/>
      <c r="K11" s="85"/>
      <c r="L11" s="85"/>
      <c r="M11" s="85"/>
      <c r="N11" s="85"/>
    </row>
    <row r="12" spans="1:14" ht="14.25">
      <c r="A12" s="27"/>
      <c r="B12" s="98" t="s">
        <v>278</v>
      </c>
      <c r="C12" s="40"/>
      <c r="D12" s="41"/>
      <c r="E12" s="39"/>
      <c r="F12" s="110">
        <f>'B2_HP2'!F83</f>
        <v>0</v>
      </c>
      <c r="G12" s="85"/>
      <c r="H12" s="85"/>
      <c r="I12" s="85"/>
      <c r="J12" s="85"/>
      <c r="K12" s="85"/>
      <c r="L12" s="85"/>
      <c r="M12" s="85"/>
      <c r="N12" s="85"/>
    </row>
    <row r="13" spans="1:14" ht="18">
      <c r="A13" s="22"/>
      <c r="B13" s="42"/>
      <c r="C13" s="23"/>
      <c r="D13" s="24"/>
      <c r="E13" s="16"/>
      <c r="F13" s="16"/>
      <c r="G13" s="85"/>
      <c r="H13" s="85"/>
      <c r="I13" s="85"/>
      <c r="J13" s="85"/>
      <c r="K13" s="85"/>
      <c r="L13" s="85"/>
      <c r="M13" s="85"/>
      <c r="N13" s="85"/>
    </row>
    <row r="14" spans="1:14" ht="14.25">
      <c r="A14" s="27"/>
      <c r="B14" s="98" t="s">
        <v>279</v>
      </c>
      <c r="C14" s="40"/>
      <c r="D14" s="41"/>
      <c r="E14" s="39"/>
      <c r="F14" s="110">
        <f>'B3_HP3'!F11</f>
        <v>0</v>
      </c>
      <c r="G14" s="85"/>
      <c r="H14" s="85"/>
      <c r="I14" s="85"/>
      <c r="J14" s="85"/>
      <c r="K14" s="85"/>
      <c r="L14" s="85"/>
      <c r="M14" s="85"/>
      <c r="N14" s="85"/>
    </row>
    <row r="15" spans="1:14" ht="18">
      <c r="A15" s="22"/>
      <c r="B15" s="42"/>
      <c r="C15" s="23"/>
      <c r="D15" s="24"/>
      <c r="E15" s="16"/>
      <c r="F15" s="16"/>
      <c r="G15" s="85"/>
      <c r="H15" s="85"/>
      <c r="I15" s="85"/>
      <c r="J15" s="85"/>
      <c r="K15" s="85"/>
      <c r="L15" s="85"/>
      <c r="M15" s="85"/>
      <c r="N15" s="85"/>
    </row>
    <row r="16" spans="1:14" ht="14.25">
      <c r="A16" s="27"/>
      <c r="B16" s="98" t="s">
        <v>280</v>
      </c>
      <c r="C16" s="40"/>
      <c r="D16" s="41"/>
      <c r="E16" s="39"/>
      <c r="F16" s="110">
        <f>'B4_HP4'!F11</f>
        <v>0</v>
      </c>
      <c r="G16" s="85"/>
      <c r="H16" s="85"/>
      <c r="I16" s="85"/>
      <c r="J16" s="85"/>
      <c r="K16" s="85"/>
      <c r="L16" s="85"/>
      <c r="M16" s="85"/>
      <c r="N16" s="85"/>
    </row>
    <row r="17" spans="1:14" ht="14.25">
      <c r="A17" s="22"/>
      <c r="B17" s="157"/>
      <c r="C17" s="23"/>
      <c r="D17" s="24"/>
      <c r="E17" s="16"/>
      <c r="F17" s="158"/>
      <c r="G17" s="85"/>
      <c r="H17" s="85"/>
      <c r="I17" s="85"/>
      <c r="J17" s="85"/>
      <c r="K17" s="85"/>
      <c r="L17" s="85"/>
      <c r="M17" s="85"/>
      <c r="N17" s="85"/>
    </row>
    <row r="18" spans="1:14" ht="14.25">
      <c r="A18" s="27"/>
      <c r="B18" s="98" t="s">
        <v>281</v>
      </c>
      <c r="C18" s="40"/>
      <c r="D18" s="41"/>
      <c r="E18" s="39"/>
      <c r="F18" s="110">
        <f>'B5_HP5'!F85</f>
        <v>0</v>
      </c>
      <c r="G18" s="85"/>
      <c r="H18" s="85"/>
      <c r="I18" s="85"/>
      <c r="J18" s="85"/>
      <c r="K18" s="85"/>
      <c r="L18" s="85"/>
      <c r="M18" s="85"/>
      <c r="N18" s="85"/>
    </row>
    <row r="19" spans="1:14" ht="14.25">
      <c r="A19" s="22"/>
      <c r="B19" s="157"/>
      <c r="C19" s="23"/>
      <c r="D19" s="24"/>
      <c r="E19" s="16"/>
      <c r="F19" s="158"/>
      <c r="G19" s="85"/>
      <c r="H19" s="85"/>
      <c r="I19" s="85"/>
      <c r="J19" s="85"/>
      <c r="K19" s="85"/>
      <c r="L19" s="85"/>
      <c r="M19" s="85"/>
      <c r="N19" s="85"/>
    </row>
    <row r="20" spans="1:14" ht="14.25">
      <c r="A20" s="27"/>
      <c r="B20" s="98" t="s">
        <v>282</v>
      </c>
      <c r="C20" s="40"/>
      <c r="D20" s="41"/>
      <c r="E20" s="39"/>
      <c r="F20" s="110">
        <f>'B6_HP6'!F81</f>
        <v>0</v>
      </c>
      <c r="G20" s="85"/>
      <c r="H20" s="85"/>
      <c r="I20" s="85"/>
      <c r="J20" s="85"/>
      <c r="K20" s="85"/>
      <c r="L20" s="85"/>
      <c r="M20" s="85"/>
      <c r="N20" s="85"/>
    </row>
    <row r="21" spans="1:14" ht="14.25">
      <c r="A21" s="22"/>
      <c r="B21" s="157"/>
      <c r="C21" s="23"/>
      <c r="D21" s="24"/>
      <c r="E21" s="16"/>
      <c r="F21" s="158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27"/>
      <c r="B22" s="98" t="s">
        <v>283</v>
      </c>
      <c r="C22" s="40"/>
      <c r="D22" s="41"/>
      <c r="E22" s="39"/>
      <c r="F22" s="110">
        <f>'B7_HP7'!F85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22"/>
      <c r="B23" s="157"/>
      <c r="C23" s="23"/>
      <c r="D23" s="24"/>
      <c r="E23" s="16"/>
      <c r="F23" s="158"/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27"/>
      <c r="B24" s="98" t="s">
        <v>284</v>
      </c>
      <c r="C24" s="40"/>
      <c r="D24" s="41"/>
      <c r="E24" s="39"/>
      <c r="F24" s="110">
        <f>'B8_HP8'!F87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4.25">
      <c r="A25" s="22"/>
      <c r="B25" s="157"/>
      <c r="C25" s="23"/>
      <c r="D25" s="24"/>
      <c r="E25" s="16"/>
      <c r="F25" s="158"/>
      <c r="G25" s="85"/>
      <c r="H25" s="85"/>
      <c r="I25" s="85"/>
      <c r="J25" s="85"/>
      <c r="K25" s="85"/>
      <c r="L25" s="85"/>
      <c r="M25" s="85"/>
      <c r="N25" s="85"/>
    </row>
    <row r="26" spans="1:14" ht="14.25">
      <c r="A26" s="27"/>
      <c r="B26" s="98" t="s">
        <v>285</v>
      </c>
      <c r="C26" s="40"/>
      <c r="D26" s="41"/>
      <c r="E26" s="39"/>
      <c r="F26" s="110">
        <f>'B9_HP8.1'!F11</f>
        <v>0</v>
      </c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22"/>
      <c r="B27" s="157"/>
      <c r="C27" s="23"/>
      <c r="D27" s="24"/>
      <c r="E27" s="16"/>
      <c r="F27" s="158"/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27"/>
      <c r="B28" s="98" t="s">
        <v>286</v>
      </c>
      <c r="C28" s="40"/>
      <c r="D28" s="41"/>
      <c r="E28" s="39"/>
      <c r="F28" s="110">
        <f>'B10_HP8.2'!F87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22"/>
      <c r="B29" s="157"/>
      <c r="C29" s="23"/>
      <c r="D29" s="24"/>
      <c r="E29" s="16"/>
      <c r="F29" s="158"/>
      <c r="G29" s="85"/>
      <c r="H29" s="85"/>
      <c r="I29" s="85"/>
      <c r="J29" s="85"/>
      <c r="K29" s="85"/>
      <c r="L29" s="85"/>
      <c r="M29" s="85"/>
      <c r="N29" s="85"/>
    </row>
    <row r="30" spans="1:14" ht="14.25">
      <c r="A30" s="27"/>
      <c r="B30" s="98" t="s">
        <v>287</v>
      </c>
      <c r="C30" s="40"/>
      <c r="D30" s="41"/>
      <c r="E30" s="39"/>
      <c r="F30" s="110">
        <f>'B11_HP8.3'!F11</f>
        <v>0</v>
      </c>
      <c r="G30" s="85"/>
      <c r="H30" s="85"/>
      <c r="I30" s="85"/>
      <c r="J30" s="85"/>
      <c r="K30" s="85"/>
      <c r="L30" s="85"/>
      <c r="M30" s="85"/>
      <c r="N30" s="85"/>
    </row>
    <row r="31" spans="1:14" ht="14.25">
      <c r="A31" s="22"/>
      <c r="B31" s="157"/>
      <c r="C31" s="23"/>
      <c r="D31" s="24"/>
      <c r="E31" s="16"/>
      <c r="F31" s="158"/>
      <c r="G31" s="85"/>
      <c r="H31" s="85"/>
      <c r="I31" s="85"/>
      <c r="J31" s="85"/>
      <c r="K31" s="85"/>
      <c r="L31" s="85"/>
      <c r="M31" s="85"/>
      <c r="N31" s="85"/>
    </row>
    <row r="32" spans="1:14" ht="14.25">
      <c r="A32" s="27"/>
      <c r="B32" s="98" t="s">
        <v>288</v>
      </c>
      <c r="C32" s="40"/>
      <c r="D32" s="41"/>
      <c r="E32" s="39"/>
      <c r="F32" s="110">
        <f>'B12_HP9'!F11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4.25">
      <c r="A33" s="22"/>
      <c r="B33" s="157"/>
      <c r="C33" s="23"/>
      <c r="D33" s="24"/>
      <c r="E33" s="16"/>
      <c r="F33" s="158"/>
      <c r="G33" s="85"/>
      <c r="H33" s="85"/>
      <c r="I33" s="85"/>
      <c r="J33" s="85"/>
      <c r="K33" s="85"/>
      <c r="L33" s="85"/>
      <c r="M33" s="85"/>
      <c r="N33" s="85"/>
    </row>
    <row r="34" spans="1:14" ht="14.25">
      <c r="A34" s="27"/>
      <c r="B34" s="98" t="s">
        <v>289</v>
      </c>
      <c r="C34" s="40"/>
      <c r="D34" s="41"/>
      <c r="E34" s="39"/>
      <c r="F34" s="110">
        <f>'B13_HP10'!F11</f>
        <v>0</v>
      </c>
      <c r="G34" s="85"/>
      <c r="H34" s="85"/>
      <c r="I34" s="85"/>
      <c r="J34" s="85"/>
      <c r="K34" s="85"/>
      <c r="L34" s="85"/>
      <c r="M34" s="85"/>
      <c r="N34" s="85"/>
    </row>
    <row r="35" spans="1:14" ht="14.25">
      <c r="A35" s="22"/>
      <c r="B35" s="157"/>
      <c r="C35" s="23"/>
      <c r="D35" s="24"/>
      <c r="E35" s="16"/>
      <c r="F35" s="158"/>
      <c r="G35" s="85"/>
      <c r="H35" s="85"/>
      <c r="I35" s="85"/>
      <c r="J35" s="85"/>
      <c r="K35" s="85"/>
      <c r="L35" s="85"/>
      <c r="M35" s="85"/>
      <c r="N35" s="85"/>
    </row>
    <row r="36" spans="1:14" ht="14.25">
      <c r="A36" s="27"/>
      <c r="B36" s="98" t="s">
        <v>290</v>
      </c>
      <c r="C36" s="40"/>
      <c r="D36" s="41"/>
      <c r="E36" s="39"/>
      <c r="F36" s="110">
        <f>'B14_HP11'!F11</f>
        <v>0</v>
      </c>
      <c r="G36" s="85"/>
      <c r="H36" s="85"/>
      <c r="I36" s="85"/>
      <c r="J36" s="85"/>
      <c r="K36" s="85"/>
      <c r="L36" s="85"/>
      <c r="M36" s="85"/>
      <c r="N36" s="85"/>
    </row>
    <row r="37" spans="1:14" ht="14.25">
      <c r="A37" s="22"/>
      <c r="B37" s="157"/>
      <c r="C37" s="23"/>
      <c r="D37" s="24"/>
      <c r="E37" s="16"/>
      <c r="F37" s="158"/>
      <c r="G37" s="85"/>
      <c r="H37" s="85"/>
      <c r="I37" s="85"/>
      <c r="J37" s="85"/>
      <c r="K37" s="85"/>
      <c r="L37" s="85"/>
      <c r="M37" s="85"/>
      <c r="N37" s="85"/>
    </row>
    <row r="38" spans="1:14" ht="14.25">
      <c r="A38" s="27"/>
      <c r="B38" s="98" t="s">
        <v>291</v>
      </c>
      <c r="C38" s="40"/>
      <c r="D38" s="41"/>
      <c r="E38" s="39"/>
      <c r="F38" s="110">
        <f>'B15_HP12'!F11</f>
        <v>0</v>
      </c>
      <c r="G38" s="85"/>
      <c r="H38" s="85"/>
      <c r="I38" s="85"/>
      <c r="J38" s="85"/>
      <c r="K38" s="85"/>
      <c r="L38" s="85"/>
      <c r="M38" s="85"/>
      <c r="N38" s="85"/>
    </row>
    <row r="39" spans="1:14" ht="14.25">
      <c r="A39" s="22"/>
      <c r="B39" s="157"/>
      <c r="C39" s="23"/>
      <c r="D39" s="24"/>
      <c r="E39" s="16"/>
      <c r="F39" s="158"/>
      <c r="G39" s="85"/>
      <c r="H39" s="85"/>
      <c r="I39" s="85"/>
      <c r="J39" s="85"/>
      <c r="K39" s="85"/>
      <c r="L39" s="85"/>
      <c r="M39" s="85"/>
      <c r="N39" s="85"/>
    </row>
    <row r="40" spans="1:14" ht="14.25">
      <c r="A40" s="27"/>
      <c r="B40" s="98" t="s">
        <v>292</v>
      </c>
      <c r="C40" s="40"/>
      <c r="D40" s="41"/>
      <c r="E40" s="39"/>
      <c r="F40" s="110">
        <f>'B16_HP13'!F88</f>
        <v>0</v>
      </c>
      <c r="G40" s="85"/>
      <c r="H40" s="85"/>
      <c r="I40" s="85"/>
      <c r="J40" s="85"/>
      <c r="K40" s="85"/>
      <c r="L40" s="85"/>
      <c r="M40" s="85"/>
      <c r="N40" s="85"/>
    </row>
    <row r="41" spans="1:14" ht="14.25">
      <c r="A41" s="22"/>
      <c r="B41" s="157"/>
      <c r="C41" s="23"/>
      <c r="D41" s="24"/>
      <c r="E41" s="16"/>
      <c r="F41" s="158"/>
      <c r="G41" s="85"/>
      <c r="H41" s="85"/>
      <c r="I41" s="85"/>
      <c r="J41" s="85"/>
      <c r="K41" s="85"/>
      <c r="L41" s="85"/>
      <c r="M41" s="85"/>
      <c r="N41" s="85"/>
    </row>
    <row r="42" spans="1:14" ht="14.25">
      <c r="A42" s="27"/>
      <c r="B42" s="98" t="s">
        <v>293</v>
      </c>
      <c r="C42" s="40"/>
      <c r="D42" s="41"/>
      <c r="E42" s="39"/>
      <c r="F42" s="110">
        <f>'B17_HP13.1'!F11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4.25">
      <c r="A43" s="22"/>
      <c r="B43" s="157"/>
      <c r="C43" s="23"/>
      <c r="D43" s="24"/>
      <c r="E43" s="16"/>
      <c r="F43" s="158"/>
      <c r="G43" s="85"/>
      <c r="H43" s="85"/>
      <c r="I43" s="85"/>
      <c r="J43" s="85"/>
      <c r="K43" s="85"/>
      <c r="L43" s="85"/>
      <c r="M43" s="85"/>
      <c r="N43" s="85"/>
    </row>
    <row r="44" spans="1:14" ht="14.25">
      <c r="A44" s="27"/>
      <c r="B44" s="98" t="s">
        <v>294</v>
      </c>
      <c r="C44" s="40"/>
      <c r="D44" s="41"/>
      <c r="E44" s="39"/>
      <c r="F44" s="110">
        <f>'B18_HP13.2'!F11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4.25">
      <c r="A45" s="22"/>
      <c r="B45" s="157"/>
      <c r="C45" s="23"/>
      <c r="D45" s="24"/>
      <c r="E45" s="16"/>
      <c r="F45" s="158"/>
      <c r="G45" s="85"/>
      <c r="H45" s="85"/>
      <c r="I45" s="85"/>
      <c r="J45" s="85"/>
      <c r="K45" s="85"/>
      <c r="L45" s="85"/>
      <c r="M45" s="85"/>
      <c r="N45" s="85"/>
    </row>
    <row r="46" spans="1:14" ht="15" thickBot="1">
      <c r="A46" s="22"/>
      <c r="B46" s="157"/>
      <c r="C46" s="23"/>
      <c r="D46" s="24"/>
      <c r="E46" s="16"/>
      <c r="F46" s="158"/>
      <c r="G46" s="85"/>
      <c r="H46" s="85"/>
      <c r="I46" s="85"/>
      <c r="J46" s="85"/>
      <c r="K46" s="85"/>
      <c r="L46" s="85"/>
      <c r="M46" s="85"/>
      <c r="N46" s="85"/>
    </row>
    <row r="47" spans="1:14" ht="16.5" thickBot="1">
      <c r="A47" s="121"/>
      <c r="B47" s="135" t="s">
        <v>132</v>
      </c>
      <c r="C47" s="136"/>
      <c r="D47" s="137"/>
      <c r="E47" s="138"/>
      <c r="F47" s="139">
        <f>SUM(F10:F44)</f>
        <v>0</v>
      </c>
      <c r="G47" s="85"/>
      <c r="H47" s="85"/>
      <c r="I47" s="85"/>
      <c r="J47" s="85"/>
      <c r="K47" s="85"/>
      <c r="L47" s="85"/>
      <c r="M47" s="85"/>
      <c r="N47" s="85"/>
    </row>
    <row r="48" spans="1:14" ht="15.75">
      <c r="A48" s="22"/>
      <c r="B48" s="74"/>
      <c r="C48" s="75"/>
      <c r="D48" s="76"/>
      <c r="E48" s="77"/>
      <c r="F48" s="78"/>
      <c r="G48" s="85"/>
      <c r="H48" s="85"/>
      <c r="I48" s="85"/>
      <c r="J48" s="85"/>
      <c r="K48" s="85"/>
      <c r="L48" s="85"/>
      <c r="M48" s="85"/>
      <c r="N48" s="85"/>
    </row>
    <row r="49" spans="1:14" ht="15.75">
      <c r="A49" s="22"/>
      <c r="B49" s="74"/>
      <c r="C49" s="75"/>
      <c r="D49" s="76"/>
      <c r="E49" s="77"/>
      <c r="F49" s="78"/>
      <c r="G49" s="85"/>
      <c r="H49" s="85"/>
      <c r="I49" s="85"/>
      <c r="J49" s="85"/>
      <c r="K49" s="85"/>
      <c r="L49" s="85"/>
      <c r="M49" s="85"/>
      <c r="N49" s="85"/>
    </row>
    <row r="50" spans="1:14" ht="15.75">
      <c r="A50" s="22"/>
      <c r="B50" s="74"/>
      <c r="C50" s="75"/>
      <c r="D50" s="76"/>
      <c r="E50" s="77"/>
      <c r="F50" s="78"/>
      <c r="G50" s="85"/>
      <c r="H50" s="85"/>
      <c r="I50" s="85"/>
      <c r="J50" s="85"/>
      <c r="K50" s="85"/>
      <c r="L50" s="85"/>
      <c r="M50" s="85"/>
      <c r="N50" s="85"/>
    </row>
    <row r="51" spans="1:14" ht="15.75">
      <c r="A51" s="22"/>
      <c r="B51" s="74"/>
      <c r="C51" s="75"/>
      <c r="D51" s="76"/>
      <c r="E51" s="77"/>
      <c r="F51" s="78"/>
      <c r="G51" s="85"/>
      <c r="H51" s="85"/>
      <c r="I51" s="85"/>
      <c r="J51" s="85"/>
      <c r="K51" s="85"/>
      <c r="L51" s="85"/>
      <c r="M51" s="85"/>
      <c r="N51" s="85"/>
    </row>
    <row r="52" spans="1:14" ht="15.75">
      <c r="A52" s="22"/>
      <c r="B52" s="74"/>
      <c r="C52" s="75"/>
      <c r="D52" s="76"/>
      <c r="E52" s="77"/>
      <c r="F52" s="78"/>
      <c r="G52" s="85"/>
      <c r="H52" s="85"/>
      <c r="I52" s="85"/>
      <c r="J52" s="85"/>
      <c r="K52" s="85"/>
      <c r="L52" s="85"/>
      <c r="M52" s="85"/>
      <c r="N52" s="85"/>
    </row>
    <row r="53" spans="1:14" ht="15.75">
      <c r="A53" s="22"/>
      <c r="B53" s="74"/>
      <c r="C53" s="75"/>
      <c r="D53" s="76"/>
      <c r="E53" s="77"/>
      <c r="F53" s="78"/>
      <c r="G53" s="85"/>
      <c r="H53" s="85"/>
      <c r="I53" s="85"/>
      <c r="J53" s="85"/>
      <c r="K53" s="85"/>
      <c r="L53" s="85"/>
      <c r="M53" s="85"/>
      <c r="N53" s="85"/>
    </row>
    <row r="54" spans="1:14" ht="15.75">
      <c r="A54" s="22"/>
      <c r="B54" s="74"/>
      <c r="C54" s="75"/>
      <c r="D54" s="76"/>
      <c r="E54" s="77"/>
      <c r="F54" s="78"/>
      <c r="G54" s="85"/>
      <c r="H54" s="85"/>
      <c r="I54" s="85"/>
      <c r="J54" s="85"/>
      <c r="K54" s="85"/>
      <c r="L54" s="85"/>
      <c r="M54" s="85"/>
      <c r="N54" s="85"/>
    </row>
    <row r="55" spans="1:14" ht="15.75">
      <c r="A55" s="22"/>
      <c r="B55" s="74"/>
      <c r="C55" s="75"/>
      <c r="D55" s="76"/>
      <c r="E55" s="77"/>
      <c r="F55" s="78"/>
      <c r="G55" s="85"/>
      <c r="H55" s="85"/>
      <c r="I55" s="85"/>
      <c r="J55" s="85"/>
      <c r="K55" s="85"/>
      <c r="L55" s="85"/>
      <c r="M55" s="85"/>
      <c r="N55" s="85"/>
    </row>
    <row r="56" spans="1:14" ht="15.75">
      <c r="A56" s="22"/>
      <c r="B56" s="74"/>
      <c r="C56" s="75"/>
      <c r="D56" s="76"/>
      <c r="E56" s="77"/>
      <c r="F56" s="78"/>
      <c r="G56" s="85"/>
      <c r="H56" s="85"/>
      <c r="I56" s="85"/>
      <c r="J56" s="85"/>
      <c r="K56" s="85"/>
      <c r="L56" s="85"/>
      <c r="M56" s="85"/>
      <c r="N56" s="85"/>
    </row>
    <row r="57" spans="1:14" ht="15.75">
      <c r="A57" s="22"/>
      <c r="B57" s="74"/>
      <c r="C57" s="75"/>
      <c r="D57" s="76"/>
      <c r="E57" s="77"/>
      <c r="F57" s="78"/>
      <c r="G57" s="85"/>
      <c r="H57" s="85"/>
      <c r="I57" s="85"/>
      <c r="J57" s="85"/>
      <c r="K57" s="85"/>
      <c r="L57" s="85"/>
      <c r="M57" s="85"/>
      <c r="N57" s="85"/>
    </row>
    <row r="58" spans="1:14" ht="15.75">
      <c r="A58" s="22"/>
      <c r="B58" s="74"/>
      <c r="C58" s="75"/>
      <c r="D58" s="76"/>
      <c r="E58" s="77"/>
      <c r="F58" s="78"/>
      <c r="G58" s="85"/>
      <c r="H58" s="85"/>
      <c r="I58" s="85"/>
      <c r="J58" s="85"/>
      <c r="K58" s="85"/>
      <c r="L58" s="85"/>
      <c r="M58" s="85"/>
      <c r="N58" s="85"/>
    </row>
    <row r="59" spans="1:14" ht="15.75">
      <c r="A59" s="22"/>
      <c r="B59" s="74"/>
      <c r="C59" s="75"/>
      <c r="D59" s="76"/>
      <c r="E59" s="77"/>
      <c r="F59" s="78"/>
      <c r="G59" s="85"/>
      <c r="H59" s="85"/>
      <c r="I59" s="85"/>
      <c r="J59" s="85"/>
      <c r="K59" s="85"/>
      <c r="L59" s="85"/>
      <c r="M59" s="85"/>
      <c r="N59" s="85"/>
    </row>
    <row r="60" spans="1:14" ht="15.75">
      <c r="A60" s="22"/>
      <c r="B60" s="74"/>
      <c r="C60" s="75"/>
      <c r="D60" s="76"/>
      <c r="E60" s="77"/>
      <c r="F60" s="78"/>
      <c r="G60" s="85"/>
      <c r="H60" s="85"/>
      <c r="I60" s="85"/>
      <c r="J60" s="85"/>
      <c r="K60" s="85"/>
      <c r="L60" s="85"/>
      <c r="M60" s="85"/>
      <c r="N60" s="85"/>
    </row>
    <row r="61" spans="1:14" ht="15.75">
      <c r="A61" s="22"/>
      <c r="B61" s="74"/>
      <c r="C61" s="75"/>
      <c r="D61" s="76"/>
      <c r="E61" s="77"/>
      <c r="F61" s="78"/>
      <c r="G61" s="85"/>
      <c r="H61" s="85"/>
      <c r="I61" s="85"/>
      <c r="J61" s="85"/>
      <c r="K61" s="85"/>
      <c r="L61" s="85"/>
      <c r="M61" s="85"/>
      <c r="N61" s="85"/>
    </row>
    <row r="62" spans="1:14" ht="15.75">
      <c r="A62" s="22"/>
      <c r="B62" s="74"/>
      <c r="C62" s="75"/>
      <c r="D62" s="76"/>
      <c r="E62" s="77"/>
      <c r="F62" s="78"/>
      <c r="G62" s="85"/>
      <c r="H62" s="85"/>
      <c r="I62" s="85"/>
      <c r="J62" s="85"/>
      <c r="K62" s="85"/>
      <c r="L62" s="85"/>
      <c r="M62" s="85"/>
      <c r="N62" s="85"/>
    </row>
    <row r="63" spans="1:14" ht="15.75">
      <c r="A63" s="22"/>
      <c r="B63" s="74"/>
      <c r="C63" s="75"/>
      <c r="D63" s="76"/>
      <c r="E63" s="77"/>
      <c r="F63" s="78"/>
      <c r="G63" s="85"/>
      <c r="H63" s="85"/>
      <c r="I63" s="85"/>
      <c r="J63" s="85"/>
      <c r="K63" s="85"/>
      <c r="L63" s="85"/>
      <c r="M63" s="85"/>
      <c r="N63" s="85"/>
    </row>
    <row r="64" spans="1:14" ht="15.75">
      <c r="A64" s="22"/>
      <c r="B64" s="74"/>
      <c r="C64" s="75"/>
      <c r="D64" s="76"/>
      <c r="E64" s="77"/>
      <c r="F64" s="78"/>
      <c r="G64" s="85"/>
      <c r="H64" s="85"/>
      <c r="I64" s="85"/>
      <c r="J64" s="85"/>
      <c r="K64" s="85"/>
      <c r="L64" s="85"/>
      <c r="M64" s="85"/>
      <c r="N64" s="85"/>
    </row>
    <row r="65" spans="1:14" ht="15.75">
      <c r="A65" s="22"/>
      <c r="B65" s="74"/>
      <c r="C65" s="75"/>
      <c r="D65" s="76"/>
      <c r="E65" s="77"/>
      <c r="F65" s="78"/>
      <c r="G65" s="85"/>
      <c r="H65" s="85"/>
      <c r="I65" s="85"/>
      <c r="J65" s="85"/>
      <c r="K65" s="85"/>
      <c r="L65" s="85"/>
      <c r="M65" s="85"/>
      <c r="N65" s="85"/>
    </row>
    <row r="66" spans="1:14" ht="15.75">
      <c r="A66" s="22"/>
      <c r="B66" s="74"/>
      <c r="C66" s="75"/>
      <c r="D66" s="76"/>
      <c r="E66" s="77"/>
      <c r="F66" s="78"/>
      <c r="G66" s="85"/>
      <c r="H66" s="85"/>
      <c r="I66" s="85"/>
      <c r="J66" s="85"/>
      <c r="K66" s="85"/>
      <c r="L66" s="85"/>
      <c r="M66" s="85"/>
      <c r="N66" s="85"/>
    </row>
    <row r="67" spans="1:14" ht="15.75">
      <c r="A67" s="22"/>
      <c r="B67" s="74"/>
      <c r="C67" s="75"/>
      <c r="D67" s="76"/>
      <c r="E67" s="77"/>
      <c r="F67" s="78"/>
      <c r="G67" s="85"/>
      <c r="H67" s="85"/>
      <c r="I67" s="85"/>
      <c r="J67" s="85"/>
      <c r="K67" s="85"/>
      <c r="L67" s="85"/>
      <c r="M67" s="85"/>
      <c r="N67" s="85"/>
    </row>
    <row r="68" spans="1:14" ht="15.75">
      <c r="A68" s="22"/>
      <c r="B68" s="74"/>
      <c r="C68" s="75"/>
      <c r="D68" s="76"/>
      <c r="E68" s="77"/>
      <c r="F68" s="78"/>
      <c r="G68" s="85"/>
      <c r="H68" s="85"/>
      <c r="I68" s="85"/>
      <c r="J68" s="85"/>
      <c r="K68" s="85"/>
      <c r="L68" s="85"/>
      <c r="M68" s="85"/>
      <c r="N68" s="85"/>
    </row>
    <row r="69" spans="1:14" ht="15.75">
      <c r="A69" s="22"/>
      <c r="B69" s="74"/>
      <c r="C69" s="75"/>
      <c r="D69" s="76"/>
      <c r="E69" s="77"/>
      <c r="F69" s="78"/>
      <c r="G69" s="85"/>
      <c r="H69" s="85"/>
      <c r="I69" s="85"/>
      <c r="J69" s="85"/>
      <c r="K69" s="85"/>
      <c r="L69" s="85"/>
      <c r="M69" s="85"/>
      <c r="N69" s="85"/>
    </row>
    <row r="70" spans="1:14" ht="15.75">
      <c r="A70" s="22"/>
      <c r="B70" s="74"/>
      <c r="C70" s="75"/>
      <c r="D70" s="76"/>
      <c r="E70" s="77"/>
      <c r="F70" s="78"/>
      <c r="G70" s="85"/>
      <c r="H70" s="85"/>
      <c r="I70" s="85"/>
      <c r="J70" s="85"/>
      <c r="K70" s="85"/>
      <c r="L70" s="85"/>
      <c r="M70" s="85"/>
      <c r="N70" s="85"/>
    </row>
    <row r="71" spans="7:14" ht="12.75">
      <c r="G71" s="85"/>
      <c r="H71" s="85"/>
      <c r="I71" s="85"/>
      <c r="J71" s="85"/>
      <c r="K71" s="85"/>
      <c r="L71" s="85"/>
      <c r="M71" s="85"/>
      <c r="N71" s="85"/>
    </row>
    <row r="72" spans="7:14" ht="12.75">
      <c r="G72" s="85"/>
      <c r="H72" s="85"/>
      <c r="I72" s="85"/>
      <c r="J72" s="85"/>
      <c r="K72" s="85"/>
      <c r="L72" s="85"/>
      <c r="M72" s="85"/>
      <c r="N72" s="85"/>
    </row>
    <row r="73" spans="7:14" ht="12.75">
      <c r="G73" s="85"/>
      <c r="H73" s="85"/>
      <c r="I73" s="85"/>
      <c r="J73" s="85"/>
      <c r="K73" s="85"/>
      <c r="L73" s="85"/>
      <c r="M73" s="85"/>
      <c r="N73" s="85"/>
    </row>
    <row r="74" spans="2:14" ht="12.75">
      <c r="B74" s="140"/>
      <c r="C74" s="141"/>
      <c r="D74" s="142"/>
      <c r="E74" s="143"/>
      <c r="F74" s="144"/>
      <c r="G74" s="85"/>
      <c r="H74" s="85"/>
      <c r="I74" s="85"/>
      <c r="J74" s="85"/>
      <c r="K74" s="85"/>
      <c r="L74" s="85"/>
      <c r="M74" s="85"/>
      <c r="N74" s="85"/>
    </row>
    <row r="75" spans="7:14" ht="12.75">
      <c r="G75" s="85"/>
      <c r="H75" s="85"/>
      <c r="I75" s="85"/>
      <c r="J75" s="85"/>
      <c r="K75" s="85"/>
      <c r="L75" s="85"/>
      <c r="M75" s="85"/>
      <c r="N75" s="85"/>
    </row>
    <row r="76" spans="7:14" ht="12.75">
      <c r="G76" s="85"/>
      <c r="H76" s="85"/>
      <c r="I76" s="85"/>
      <c r="J76" s="85"/>
      <c r="K76" s="85"/>
      <c r="L76" s="85"/>
      <c r="M76" s="85"/>
      <c r="N76" s="85"/>
    </row>
    <row r="77" spans="7:14" ht="12.75">
      <c r="G77" s="85"/>
      <c r="H77" s="85"/>
      <c r="I77" s="85"/>
      <c r="J77" s="85"/>
      <c r="K77" s="85"/>
      <c r="L77" s="85"/>
      <c r="M77" s="85"/>
      <c r="N77" s="85"/>
    </row>
    <row r="78" spans="7:14" ht="12.75">
      <c r="G78" s="85"/>
      <c r="H78" s="85"/>
      <c r="I78" s="85"/>
      <c r="J78" s="85"/>
      <c r="K78" s="85"/>
      <c r="L78" s="85"/>
      <c r="M78" s="85"/>
      <c r="N78" s="85"/>
    </row>
    <row r="79" spans="7:14" ht="12.75">
      <c r="G79" s="85"/>
      <c r="H79" s="85"/>
      <c r="I79" s="85"/>
      <c r="J79" s="85"/>
      <c r="K79" s="85"/>
      <c r="L79" s="85"/>
      <c r="M79" s="85"/>
      <c r="N79" s="85"/>
    </row>
    <row r="80" spans="7:14" ht="12.75">
      <c r="G80" s="85"/>
      <c r="H80" s="85"/>
      <c r="I80" s="85"/>
      <c r="J80" s="85"/>
      <c r="K80" s="85"/>
      <c r="L80" s="85"/>
      <c r="M80" s="85"/>
      <c r="N80" s="85"/>
    </row>
    <row r="81" spans="7:14" ht="12.75">
      <c r="G81" s="85"/>
      <c r="H81" s="85"/>
      <c r="I81" s="85"/>
      <c r="J81" s="85"/>
      <c r="K81" s="85"/>
      <c r="L81" s="85"/>
      <c r="M81" s="85"/>
      <c r="N81" s="85"/>
    </row>
    <row r="82" spans="7:14" ht="12.75">
      <c r="G82" s="85"/>
      <c r="H82" s="85"/>
      <c r="I82" s="85"/>
      <c r="J82" s="85"/>
      <c r="K82" s="85"/>
      <c r="L82" s="85"/>
      <c r="M82" s="85"/>
      <c r="N82" s="85"/>
    </row>
    <row r="83" spans="7:14" ht="12.75">
      <c r="G83" s="85"/>
      <c r="H83" s="85"/>
      <c r="I83" s="85"/>
      <c r="J83" s="85"/>
      <c r="K83" s="85"/>
      <c r="L83" s="85"/>
      <c r="M83" s="85"/>
      <c r="N83" s="85"/>
    </row>
    <row r="84" spans="1:14" ht="15">
      <c r="A84" s="22"/>
      <c r="B84" s="46"/>
      <c r="C84" s="23"/>
      <c r="D84" s="24"/>
      <c r="E84" s="16"/>
      <c r="F84" s="47"/>
      <c r="G84" s="85"/>
      <c r="H84" s="85"/>
      <c r="I84" s="85"/>
      <c r="J84" s="85"/>
      <c r="K84" s="85"/>
      <c r="L84" s="85"/>
      <c r="M84" s="85"/>
      <c r="N84" s="85"/>
    </row>
    <row r="85" spans="1:14" ht="15">
      <c r="A85" s="22"/>
      <c r="B85" s="73"/>
      <c r="C85" s="23"/>
      <c r="D85" s="24"/>
      <c r="E85" s="45"/>
      <c r="F85" s="16"/>
      <c r="G85" s="85"/>
      <c r="H85" s="85"/>
      <c r="I85" s="85"/>
      <c r="J85" s="85"/>
      <c r="K85" s="85"/>
      <c r="L85" s="85"/>
      <c r="M85" s="85"/>
      <c r="N85" s="85"/>
    </row>
    <row r="86" spans="1:14" ht="15">
      <c r="A86" s="22"/>
      <c r="B86" s="73"/>
      <c r="C86" s="23"/>
      <c r="D86" s="24"/>
      <c r="E86" s="45"/>
      <c r="F86" s="16"/>
      <c r="G86" s="85"/>
      <c r="H86" s="85"/>
      <c r="I86" s="85"/>
      <c r="J86" s="85"/>
      <c r="K86" s="85"/>
      <c r="L86" s="85"/>
      <c r="M86" s="85"/>
      <c r="N86" s="85"/>
    </row>
    <row r="87" spans="1:14" ht="12.75">
      <c r="A87" s="22"/>
      <c r="C87" s="23"/>
      <c r="D87" s="24"/>
      <c r="E87" s="45"/>
      <c r="F87" s="16"/>
      <c r="G87" s="85"/>
      <c r="H87" s="85"/>
      <c r="I87" s="85"/>
      <c r="J87" s="85"/>
      <c r="K87" s="85"/>
      <c r="L87" s="85"/>
      <c r="M87" s="85"/>
      <c r="N87" s="85"/>
    </row>
    <row r="88" spans="1:14" ht="12.75">
      <c r="A88" s="22"/>
      <c r="C88" s="23"/>
      <c r="D88" s="24"/>
      <c r="E88" s="45"/>
      <c r="F88" s="16"/>
      <c r="G88" s="85"/>
      <c r="H88" s="85"/>
      <c r="I88" s="85"/>
      <c r="J88" s="85"/>
      <c r="K88" s="85"/>
      <c r="L88" s="85"/>
      <c r="M88" s="85"/>
      <c r="N88" s="85"/>
    </row>
    <row r="89" spans="1:14" ht="12.75">
      <c r="A89" s="22"/>
      <c r="C89" s="23"/>
      <c r="D89" s="24"/>
      <c r="E89" s="45"/>
      <c r="F89" s="16"/>
      <c r="G89" s="85"/>
      <c r="H89" s="85"/>
      <c r="I89" s="85"/>
      <c r="J89" s="85"/>
      <c r="K89" s="85"/>
      <c r="L89" s="85"/>
      <c r="M89" s="85"/>
      <c r="N89" s="85"/>
    </row>
    <row r="90" spans="1:14" ht="12.75">
      <c r="A90" s="22"/>
      <c r="C90" s="23"/>
      <c r="D90" s="24"/>
      <c r="E90" s="45"/>
      <c r="F90" s="16"/>
      <c r="G90" s="85"/>
      <c r="H90" s="85"/>
      <c r="I90" s="85"/>
      <c r="J90" s="85"/>
      <c r="K90" s="85"/>
      <c r="L90" s="85"/>
      <c r="M90" s="85"/>
      <c r="N90" s="85"/>
    </row>
    <row r="91" spans="1:14" ht="12.75">
      <c r="A91" s="22"/>
      <c r="C91" s="23"/>
      <c r="D91" s="24"/>
      <c r="E91" s="45"/>
      <c r="F91" s="16"/>
      <c r="G91" s="85"/>
      <c r="H91" s="85"/>
      <c r="I91" s="85"/>
      <c r="J91" s="85"/>
      <c r="K91" s="85"/>
      <c r="L91" s="85"/>
      <c r="M91" s="85"/>
      <c r="N91" s="85"/>
    </row>
    <row r="92" spans="1:14" ht="12.75">
      <c r="A92" s="22"/>
      <c r="C92" s="23"/>
      <c r="D92" s="24"/>
      <c r="E92" s="45"/>
      <c r="F92" s="16"/>
      <c r="G92" s="85"/>
      <c r="H92" s="85"/>
      <c r="I92" s="85"/>
      <c r="J92" s="85"/>
      <c r="K92" s="85"/>
      <c r="L92" s="85"/>
      <c r="M92" s="85"/>
      <c r="N92" s="85"/>
    </row>
    <row r="93" spans="1:14" ht="12.75">
      <c r="A93" s="22"/>
      <c r="C93" s="23"/>
      <c r="D93" s="24"/>
      <c r="E93" s="45"/>
      <c r="F93" s="16"/>
      <c r="G93" s="85"/>
      <c r="H93" s="85"/>
      <c r="I93" s="85"/>
      <c r="J93" s="85"/>
      <c r="K93" s="85"/>
      <c r="L93" s="85"/>
      <c r="M93" s="85"/>
      <c r="N93" s="85"/>
    </row>
    <row r="94" spans="1:14" ht="12.75">
      <c r="A94" s="22"/>
      <c r="C94" s="23"/>
      <c r="D94" s="24"/>
      <c r="E94" s="45"/>
      <c r="F94" s="16"/>
      <c r="G94" s="85"/>
      <c r="H94" s="85"/>
      <c r="I94" s="85"/>
      <c r="J94" s="85"/>
      <c r="K94" s="85"/>
      <c r="L94" s="85"/>
      <c r="M94" s="85"/>
      <c r="N94" s="85"/>
    </row>
    <row r="95" spans="1:14" ht="12.75">
      <c r="A95" s="22"/>
      <c r="C95" s="23"/>
      <c r="D95" s="24"/>
      <c r="E95" s="45"/>
      <c r="F95" s="16"/>
      <c r="G95" s="85"/>
      <c r="H95" s="85"/>
      <c r="I95" s="85"/>
      <c r="J95" s="85"/>
      <c r="K95" s="85"/>
      <c r="L95" s="85"/>
      <c r="M95" s="85"/>
      <c r="N95" s="85"/>
    </row>
    <row r="96" spans="1:14" ht="12.75">
      <c r="A96" s="22"/>
      <c r="C96" s="23"/>
      <c r="D96" s="24"/>
      <c r="E96" s="45"/>
      <c r="F96" s="16"/>
      <c r="G96" s="85"/>
      <c r="H96" s="85"/>
      <c r="I96" s="85"/>
      <c r="J96" s="85"/>
      <c r="K96" s="85"/>
      <c r="L96" s="85"/>
      <c r="M96" s="85"/>
      <c r="N96" s="85"/>
    </row>
    <row r="97" spans="1:14" ht="12.75">
      <c r="A97" s="22"/>
      <c r="C97" s="23"/>
      <c r="D97" s="24"/>
      <c r="E97" s="45"/>
      <c r="F97" s="16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22"/>
      <c r="C98" s="23"/>
      <c r="D98" s="24"/>
      <c r="E98" s="45"/>
      <c r="F98" s="16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22"/>
      <c r="C99" s="23"/>
      <c r="D99" s="24"/>
      <c r="E99" s="45"/>
      <c r="F99" s="16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22"/>
      <c r="C100" s="23"/>
      <c r="D100" s="24"/>
      <c r="E100" s="45"/>
      <c r="F100" s="16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22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22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7:14" ht="12.75">
      <c r="G112" s="85"/>
      <c r="H112" s="85"/>
      <c r="I112" s="85"/>
      <c r="J112" s="85"/>
      <c r="K112" s="85"/>
      <c r="L112" s="85"/>
      <c r="M112" s="85"/>
      <c r="N112" s="85"/>
    </row>
    <row r="113" spans="7:14" ht="12.75">
      <c r="G113" s="85"/>
      <c r="H113" s="85"/>
      <c r="I113" s="85"/>
      <c r="J113" s="85"/>
      <c r="K113" s="85"/>
      <c r="L113" s="85"/>
      <c r="M113" s="85"/>
      <c r="N113" s="85"/>
    </row>
    <row r="114" spans="1:14" s="2" customFormat="1" ht="12.75">
      <c r="A114" s="1"/>
      <c r="B114" s="67"/>
      <c r="D114" s="3"/>
      <c r="E114"/>
      <c r="F114"/>
      <c r="G114"/>
      <c r="H114"/>
      <c r="I114"/>
      <c r="J114"/>
      <c r="K114"/>
      <c r="L114"/>
      <c r="M114"/>
      <c r="N114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>&amp;R&amp;8Rekapitulacija/hišni priključki</oddHeader>
    <oddFooter>&amp;L&amp;8»Fekalni kanalizacijski priključek Spodnja Rečica 28-53«&amp;C&amp;8&amp;P/7&amp;R&amp;8OBČINA LAŠKO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9"/>
  <sheetViews>
    <sheetView view="pageLayout" workbookViewId="0" topLeftCell="A62">
      <selection activeCell="F78" sqref="F78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103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104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28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28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2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28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28</v>
      </c>
      <c r="E17" s="57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5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122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10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12.5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2.5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140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1.4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1.8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0.35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123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t="s">
        <v>116</v>
      </c>
      <c r="C32" s="2" t="s">
        <v>12</v>
      </c>
      <c r="D32" s="3">
        <v>17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20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117</v>
      </c>
      <c r="C40" s="29" t="s">
        <v>10</v>
      </c>
      <c r="D40" s="3">
        <v>17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127</v>
      </c>
      <c r="C42" s="70" t="s">
        <v>112</v>
      </c>
      <c r="D42" s="71">
        <v>3.8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119</v>
      </c>
      <c r="C44" s="70" t="s">
        <v>112</v>
      </c>
      <c r="D44" s="71">
        <v>4.2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128</v>
      </c>
      <c r="C46" s="29" t="s">
        <v>9</v>
      </c>
      <c r="D46" s="3">
        <v>0.4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120</v>
      </c>
      <c r="C50" s="70" t="s">
        <v>112</v>
      </c>
      <c r="D50" s="71">
        <v>27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121</v>
      </c>
      <c r="C52" s="70" t="s">
        <v>112</v>
      </c>
      <c r="D52" s="71">
        <v>7.4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35</v>
      </c>
      <c r="E54" s="148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7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">
        <v>20</v>
      </c>
      <c r="B56" s="108" t="s">
        <v>124</v>
      </c>
      <c r="C56" s="153" t="s">
        <v>125</v>
      </c>
      <c r="D56" s="51">
        <v>1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7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51">
      <c r="A58" s="1">
        <v>21</v>
      </c>
      <c r="B58" s="108" t="s">
        <v>126</v>
      </c>
      <c r="C58" s="153" t="s">
        <v>8</v>
      </c>
      <c r="D58" s="51">
        <v>1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5:14" ht="12.75">
      <c r="E59" s="57"/>
      <c r="F59" s="54"/>
      <c r="G59" s="85"/>
      <c r="H59" s="85"/>
      <c r="I59" s="85"/>
      <c r="J59" s="85"/>
      <c r="K59" s="85"/>
      <c r="L59" s="85"/>
      <c r="M59" s="85"/>
      <c r="N59" s="85"/>
    </row>
    <row r="60" spans="1:14" ht="51">
      <c r="A60" s="1">
        <v>22</v>
      </c>
      <c r="B60" s="108" t="s">
        <v>129</v>
      </c>
      <c r="C60" s="2" t="s">
        <v>40</v>
      </c>
      <c r="D60" s="3">
        <v>28</v>
      </c>
      <c r="E60" s="52">
        <v>0</v>
      </c>
      <c r="F60" s="60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5:14" ht="12.75">
      <c r="E61" s="57"/>
      <c r="F61" s="54"/>
      <c r="G61" s="85"/>
      <c r="H61" s="85"/>
      <c r="I61" s="85"/>
      <c r="J61" s="85"/>
      <c r="K61" s="85"/>
      <c r="L61" s="85"/>
      <c r="M61" s="85"/>
      <c r="N61" s="85"/>
    </row>
    <row r="62" spans="1:14" ht="89.25">
      <c r="A62" s="1">
        <v>23</v>
      </c>
      <c r="B62" s="108" t="s">
        <v>192</v>
      </c>
      <c r="C62" s="2" t="s">
        <v>14</v>
      </c>
      <c r="D62" s="3">
        <v>2</v>
      </c>
      <c r="E62" s="52">
        <v>0</v>
      </c>
      <c r="F62" s="60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5:14" ht="12.75">
      <c r="E63" s="57"/>
      <c r="F63" s="54"/>
      <c r="G63" s="85"/>
      <c r="H63" s="85"/>
      <c r="I63" s="85"/>
      <c r="J63" s="85"/>
      <c r="K63" s="85"/>
      <c r="L63" s="85"/>
      <c r="M63" s="85"/>
      <c r="N63" s="85"/>
    </row>
    <row r="64" spans="5:14" ht="13.5" thickBot="1">
      <c r="E64" s="57"/>
      <c r="F64" s="54"/>
      <c r="G64" s="85"/>
      <c r="H64" s="85"/>
      <c r="I64" s="85"/>
      <c r="J64" s="85"/>
      <c r="K64" s="85"/>
      <c r="L64" s="85"/>
      <c r="M64" s="85"/>
      <c r="N64" s="85"/>
    </row>
    <row r="65" spans="1:14" ht="27" thickBot="1" thickTop="1">
      <c r="A65" s="5" t="s">
        <v>34</v>
      </c>
      <c r="B65" s="6" t="s">
        <v>35</v>
      </c>
      <c r="C65" s="6" t="s">
        <v>36</v>
      </c>
      <c r="D65" s="7" t="s">
        <v>37</v>
      </c>
      <c r="E65" s="8" t="s">
        <v>38</v>
      </c>
      <c r="F65" s="9" t="s">
        <v>39</v>
      </c>
      <c r="G65" s="85"/>
      <c r="H65" s="85"/>
      <c r="I65" s="85"/>
      <c r="J65" s="85"/>
      <c r="K65" s="85"/>
      <c r="L65" s="85"/>
      <c r="M65" s="85"/>
      <c r="N65" s="85"/>
    </row>
    <row r="66" spans="5:14" ht="13.5" thickTop="1">
      <c r="E66" s="57"/>
      <c r="F66" s="54"/>
      <c r="G66" s="85"/>
      <c r="H66" s="85"/>
      <c r="I66" s="85"/>
      <c r="J66" s="85"/>
      <c r="K66" s="85"/>
      <c r="L66" s="85"/>
      <c r="M66" s="85"/>
      <c r="N66" s="85"/>
    </row>
    <row r="67" spans="1:14" ht="25.5">
      <c r="A67" s="1">
        <v>24</v>
      </c>
      <c r="B67" s="108" t="s">
        <v>107</v>
      </c>
      <c r="C67" s="2" t="s">
        <v>40</v>
      </c>
      <c r="D67" s="3">
        <v>28</v>
      </c>
      <c r="E67" s="52">
        <v>0</v>
      </c>
      <c r="F67" s="53">
        <f>D67*E67</f>
        <v>0</v>
      </c>
      <c r="G67" s="85"/>
      <c r="H67" s="85"/>
      <c r="I67" s="85"/>
      <c r="J67" s="85"/>
      <c r="K67" s="85"/>
      <c r="L67" s="85"/>
      <c r="M67" s="85"/>
      <c r="N67" s="85"/>
    </row>
    <row r="68" spans="2:14" ht="12.75">
      <c r="B68" s="12"/>
      <c r="E68" s="57"/>
      <c r="F68" s="53"/>
      <c r="G68" s="85"/>
      <c r="H68" s="85"/>
      <c r="I68" s="85"/>
      <c r="J68" s="85"/>
      <c r="K68" s="85"/>
      <c r="L68" s="85"/>
      <c r="M68" s="85"/>
      <c r="N68" s="85"/>
    </row>
    <row r="69" spans="1:14" ht="25.5">
      <c r="A69" s="1">
        <v>25</v>
      </c>
      <c r="B69" s="108" t="s">
        <v>108</v>
      </c>
      <c r="C69" s="2" t="s">
        <v>14</v>
      </c>
      <c r="D69" s="51">
        <v>2</v>
      </c>
      <c r="E69" s="52">
        <v>0</v>
      </c>
      <c r="F69" s="53">
        <f>D69*E69</f>
        <v>0</v>
      </c>
      <c r="G69" s="85"/>
      <c r="H69" s="85"/>
      <c r="I69" s="85"/>
      <c r="J69" s="85"/>
      <c r="K69" s="85"/>
      <c r="L69" s="85"/>
      <c r="M69" s="85"/>
      <c r="N69" s="85"/>
    </row>
    <row r="70" spans="2:14" ht="12.75">
      <c r="B70" s="12"/>
      <c r="E70" s="57"/>
      <c r="F70" s="53"/>
      <c r="G70" s="85"/>
      <c r="H70" s="85"/>
      <c r="I70" s="85"/>
      <c r="J70" s="85"/>
      <c r="K70" s="85"/>
      <c r="L70" s="85"/>
      <c r="M70" s="85"/>
      <c r="N70" s="85"/>
    </row>
    <row r="71" spans="1:14" ht="12.75">
      <c r="A71" s="1">
        <v>26</v>
      </c>
      <c r="B71" s="109" t="s">
        <v>301</v>
      </c>
      <c r="C71" s="116" t="s">
        <v>300</v>
      </c>
      <c r="D71" s="3">
        <v>10</v>
      </c>
      <c r="E71" s="52">
        <f>SUM(F7:F69)</f>
        <v>0</v>
      </c>
      <c r="F71" s="53">
        <f>E71*D71/100</f>
        <v>0</v>
      </c>
      <c r="G71" s="85"/>
      <c r="H71" s="85"/>
      <c r="I71" s="85"/>
      <c r="J71" s="85"/>
      <c r="K71" s="85"/>
      <c r="L71" s="85"/>
      <c r="M71" s="85"/>
      <c r="N71" s="85"/>
    </row>
    <row r="72" spans="5:14" ht="12.75">
      <c r="E72" s="52"/>
      <c r="F72" s="53"/>
      <c r="G72" s="85"/>
      <c r="H72" s="85"/>
      <c r="I72" s="85"/>
      <c r="J72" s="85"/>
      <c r="K72" s="85"/>
      <c r="L72" s="85"/>
      <c r="M72" s="85"/>
      <c r="N72" s="85"/>
    </row>
    <row r="73" spans="1:14" ht="14.25">
      <c r="A73" s="17"/>
      <c r="B73" s="154" t="s">
        <v>135</v>
      </c>
      <c r="C73" s="18"/>
      <c r="D73" s="19"/>
      <c r="E73" s="20"/>
      <c r="F73" s="155">
        <f>SUM(F7:F71)</f>
        <v>0</v>
      </c>
      <c r="G73" s="85"/>
      <c r="H73" s="85"/>
      <c r="I73" s="85"/>
      <c r="J73" s="85"/>
      <c r="K73" s="85"/>
      <c r="L73" s="85"/>
      <c r="M73" s="85"/>
      <c r="N73" s="85"/>
    </row>
    <row r="74" spans="5:14" ht="12.75">
      <c r="E74" s="4"/>
      <c r="F74" s="56"/>
      <c r="G74" s="85"/>
      <c r="H74" s="85"/>
      <c r="I74" s="85"/>
      <c r="J74" s="85"/>
      <c r="K74" s="85"/>
      <c r="L74" s="85"/>
      <c r="M74" s="85"/>
      <c r="N74" s="85"/>
    </row>
    <row r="75" spans="1:14" ht="15">
      <c r="A75" s="128"/>
      <c r="B75" s="129" t="s">
        <v>131</v>
      </c>
      <c r="C75" s="130"/>
      <c r="D75" s="131"/>
      <c r="E75" s="132"/>
      <c r="F75" s="133">
        <f>F73</f>
        <v>0</v>
      </c>
      <c r="G75" s="85"/>
      <c r="H75" s="85"/>
      <c r="I75" s="85"/>
      <c r="J75" s="85"/>
      <c r="K75" s="85"/>
      <c r="L75" s="85"/>
      <c r="M75" s="85"/>
      <c r="N75" s="85"/>
    </row>
    <row r="76" spans="7:14" ht="12.75">
      <c r="G76" s="85"/>
      <c r="H76" s="85"/>
      <c r="I76" s="85"/>
      <c r="J76" s="85"/>
      <c r="K76" s="85"/>
      <c r="L76" s="85"/>
      <c r="M76" s="85"/>
      <c r="N76" s="85"/>
    </row>
    <row r="77" spans="7:14" ht="12.75">
      <c r="G77" s="85"/>
      <c r="H77" s="85"/>
      <c r="I77" s="85"/>
      <c r="J77" s="85"/>
      <c r="K77" s="85"/>
      <c r="L77" s="85"/>
      <c r="M77" s="85"/>
      <c r="N77" s="85"/>
    </row>
    <row r="78" spans="7:14" ht="12.75">
      <c r="G78" s="85"/>
      <c r="H78" s="85"/>
      <c r="I78" s="85"/>
      <c r="J78" s="85"/>
      <c r="K78" s="85"/>
      <c r="L78" s="85"/>
      <c r="M78" s="85"/>
      <c r="N78" s="85"/>
    </row>
    <row r="79" spans="2:14" ht="12.75">
      <c r="B79" s="140"/>
      <c r="C79" s="141"/>
      <c r="D79" s="142"/>
      <c r="E79" s="143"/>
      <c r="F79" s="144"/>
      <c r="G79" s="85"/>
      <c r="H79" s="85"/>
      <c r="I79" s="85"/>
      <c r="J79" s="85"/>
      <c r="K79" s="85"/>
      <c r="L79" s="85"/>
      <c r="M79" s="85"/>
      <c r="N79" s="85"/>
    </row>
    <row r="80" spans="7:14" ht="12.75">
      <c r="G80" s="85"/>
      <c r="H80" s="85"/>
      <c r="I80" s="85"/>
      <c r="J80" s="85"/>
      <c r="K80" s="85"/>
      <c r="L80" s="85"/>
      <c r="M80" s="85"/>
      <c r="N80" s="85"/>
    </row>
    <row r="81" spans="7:14" ht="12.75">
      <c r="G81" s="85"/>
      <c r="H81" s="85"/>
      <c r="I81" s="85"/>
      <c r="J81" s="85"/>
      <c r="K81" s="85"/>
      <c r="L81" s="85"/>
      <c r="M81" s="85"/>
      <c r="N81" s="85"/>
    </row>
    <row r="82" spans="7:14" ht="12.75">
      <c r="G82" s="85"/>
      <c r="H82" s="85"/>
      <c r="I82" s="85"/>
      <c r="J82" s="85"/>
      <c r="K82" s="85"/>
      <c r="L82" s="85"/>
      <c r="M82" s="85"/>
      <c r="N82" s="85"/>
    </row>
    <row r="83" spans="7:14" ht="12.75">
      <c r="G83" s="85"/>
      <c r="H83" s="85"/>
      <c r="I83" s="85"/>
      <c r="J83" s="85"/>
      <c r="K83" s="85"/>
      <c r="L83" s="85"/>
      <c r="M83" s="85"/>
      <c r="N83" s="85"/>
    </row>
    <row r="84" spans="7:14" ht="12.75">
      <c r="G84" s="85"/>
      <c r="H84" s="85"/>
      <c r="I84" s="85"/>
      <c r="J84" s="85"/>
      <c r="K84" s="85"/>
      <c r="L84" s="85"/>
      <c r="M84" s="85"/>
      <c r="N84" s="85"/>
    </row>
    <row r="85" spans="7:14" ht="12.75">
      <c r="G85" s="85"/>
      <c r="H85" s="85"/>
      <c r="I85" s="85"/>
      <c r="J85" s="85"/>
      <c r="K85" s="85"/>
      <c r="L85" s="85"/>
      <c r="M85" s="85"/>
      <c r="N85" s="85"/>
    </row>
    <row r="86" spans="7:14" ht="12.75">
      <c r="G86" s="85"/>
      <c r="H86" s="85"/>
      <c r="I86" s="85"/>
      <c r="J86" s="85"/>
      <c r="K86" s="85"/>
      <c r="L86" s="85"/>
      <c r="M86" s="85"/>
      <c r="N86" s="85"/>
    </row>
    <row r="87" spans="7:14" ht="12.75"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1:14" ht="15">
      <c r="A89" s="22"/>
      <c r="B89" s="46"/>
      <c r="C89" s="23"/>
      <c r="D89" s="24"/>
      <c r="E89" s="16"/>
      <c r="F89" s="47"/>
      <c r="G89" s="85"/>
      <c r="H89" s="85"/>
      <c r="I89" s="85"/>
      <c r="J89" s="85"/>
      <c r="K89" s="85"/>
      <c r="L89" s="85"/>
      <c r="M89" s="85"/>
      <c r="N89" s="85"/>
    </row>
    <row r="90" spans="1:14" ht="15">
      <c r="A90" s="22"/>
      <c r="B90" s="73"/>
      <c r="C90" s="23"/>
      <c r="D90" s="24"/>
      <c r="E90" s="45"/>
      <c r="F90" s="16"/>
      <c r="G90" s="85"/>
      <c r="H90" s="85"/>
      <c r="I90" s="85"/>
      <c r="J90" s="85"/>
      <c r="K90" s="85"/>
      <c r="L90" s="85"/>
      <c r="M90" s="85"/>
      <c r="N90" s="85"/>
    </row>
    <row r="91" spans="1:14" ht="15">
      <c r="A91" s="22"/>
      <c r="B91" s="73"/>
      <c r="C91" s="23"/>
      <c r="D91" s="24"/>
      <c r="E91" s="45"/>
      <c r="F91" s="16"/>
      <c r="G91" s="85"/>
      <c r="H91" s="85"/>
      <c r="I91" s="85"/>
      <c r="J91" s="85"/>
      <c r="K91" s="85"/>
      <c r="L91" s="85"/>
      <c r="M91" s="85"/>
      <c r="N91" s="85"/>
    </row>
    <row r="92" spans="1:14" ht="12.75">
      <c r="A92" s="22"/>
      <c r="C92" s="23"/>
      <c r="D92" s="24"/>
      <c r="E92" s="45"/>
      <c r="F92" s="16"/>
      <c r="G92" s="85"/>
      <c r="H92" s="85"/>
      <c r="I92" s="85"/>
      <c r="J92" s="85"/>
      <c r="K92" s="85"/>
      <c r="L92" s="85"/>
      <c r="M92" s="85"/>
      <c r="N92" s="85"/>
    </row>
    <row r="93" spans="1:14" ht="12.75">
      <c r="A93" s="22"/>
      <c r="C93" s="23"/>
      <c r="D93" s="24"/>
      <c r="E93" s="45"/>
      <c r="F93" s="16"/>
      <c r="G93" s="85"/>
      <c r="H93" s="85"/>
      <c r="I93" s="85"/>
      <c r="J93" s="85"/>
      <c r="K93" s="85"/>
      <c r="L93" s="85"/>
      <c r="M93" s="85"/>
      <c r="N93" s="85"/>
    </row>
    <row r="94" spans="1:14" ht="12.75">
      <c r="A94" s="22"/>
      <c r="C94" s="23"/>
      <c r="D94" s="24"/>
      <c r="E94" s="45"/>
      <c r="F94" s="16"/>
      <c r="G94" s="85"/>
      <c r="H94" s="85"/>
      <c r="I94" s="85"/>
      <c r="J94" s="85"/>
      <c r="K94" s="85"/>
      <c r="L94" s="85"/>
      <c r="M94" s="85"/>
      <c r="N94" s="85"/>
    </row>
    <row r="95" spans="1:14" ht="12.75">
      <c r="A95" s="22"/>
      <c r="C95" s="23"/>
      <c r="D95" s="24"/>
      <c r="E95" s="45"/>
      <c r="F95" s="16"/>
      <c r="G95" s="85"/>
      <c r="H95" s="85"/>
      <c r="I95" s="85"/>
      <c r="J95" s="85"/>
      <c r="K95" s="85"/>
      <c r="L95" s="85"/>
      <c r="M95" s="85"/>
      <c r="N95" s="85"/>
    </row>
    <row r="96" spans="1:14" ht="12.75">
      <c r="A96" s="22"/>
      <c r="C96" s="23"/>
      <c r="D96" s="24"/>
      <c r="E96" s="45"/>
      <c r="F96" s="16"/>
      <c r="G96" s="85"/>
      <c r="H96" s="85"/>
      <c r="I96" s="85"/>
      <c r="J96" s="85"/>
      <c r="K96" s="85"/>
      <c r="L96" s="85"/>
      <c r="M96" s="85"/>
      <c r="N96" s="85"/>
    </row>
    <row r="97" spans="1:14" ht="12.75">
      <c r="A97" s="22"/>
      <c r="C97" s="23"/>
      <c r="D97" s="24"/>
      <c r="E97" s="45"/>
      <c r="F97" s="16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22"/>
      <c r="C98" s="23"/>
      <c r="D98" s="24"/>
      <c r="E98" s="45"/>
      <c r="F98" s="16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22"/>
      <c r="C99" s="23"/>
      <c r="D99" s="24"/>
      <c r="E99" s="45"/>
      <c r="F99" s="16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22"/>
      <c r="C100" s="23"/>
      <c r="D100" s="24"/>
      <c r="E100" s="45"/>
      <c r="F100" s="16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22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22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7:14" ht="12.75">
      <c r="G117" s="85"/>
      <c r="H117" s="85"/>
      <c r="I117" s="85"/>
      <c r="J117" s="85"/>
      <c r="K117" s="85"/>
      <c r="L117" s="85"/>
      <c r="M117" s="85"/>
      <c r="N117" s="85"/>
    </row>
    <row r="118" spans="7:14" ht="12.75">
      <c r="G118" s="85"/>
      <c r="H118" s="85"/>
      <c r="I118" s="85"/>
      <c r="J118" s="85"/>
      <c r="K118" s="85"/>
      <c r="L118" s="85"/>
      <c r="M118" s="85"/>
      <c r="N118" s="85"/>
    </row>
    <row r="119" spans="1:14" s="2" customFormat="1" ht="12.75">
      <c r="A119" s="1"/>
      <c r="B119" s="67"/>
      <c r="D119" s="3"/>
      <c r="E119"/>
      <c r="F119"/>
      <c r="G119"/>
      <c r="H119"/>
      <c r="I119"/>
      <c r="J119"/>
      <c r="K119"/>
      <c r="L119"/>
      <c r="M119"/>
      <c r="N119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&amp;R&amp;8Popis del </oddHeader>
    <oddFooter>&amp;L&amp;8»Fekalni kanalizacijski priključek Spodnja Rečica 28-53«&amp;C&amp;8&amp;P/3&amp;R&amp;8OBČINA LAŠKO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6"/>
  <sheetViews>
    <sheetView view="pageLayout" workbookViewId="0" topLeftCell="A76">
      <selection activeCell="E75" sqref="E75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133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134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36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36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2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36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36</v>
      </c>
      <c r="E17" s="53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5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136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12.85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16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3.2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137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1.8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2.3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0.5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138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109" t="s">
        <v>139</v>
      </c>
      <c r="C32" s="2" t="s">
        <v>12</v>
      </c>
      <c r="D32" s="3">
        <v>22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15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141</v>
      </c>
      <c r="C40" s="29" t="s">
        <v>10</v>
      </c>
      <c r="D40" s="3">
        <v>22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142</v>
      </c>
      <c r="C42" s="70" t="s">
        <v>112</v>
      </c>
      <c r="D42" s="71">
        <v>4.9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143</v>
      </c>
      <c r="C44" s="70" t="s">
        <v>112</v>
      </c>
      <c r="D44" s="71">
        <v>5.4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144</v>
      </c>
      <c r="C46" s="29" t="s">
        <v>9</v>
      </c>
      <c r="D46" s="3">
        <v>0.54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145</v>
      </c>
      <c r="C50" s="70" t="s">
        <v>112</v>
      </c>
      <c r="D50" s="71">
        <v>35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146</v>
      </c>
      <c r="C52" s="70" t="s">
        <v>112</v>
      </c>
      <c r="D52" s="71">
        <v>9.2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44</v>
      </c>
      <c r="E54" s="148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7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">
        <v>20</v>
      </c>
      <c r="B56" s="108" t="s">
        <v>124</v>
      </c>
      <c r="C56" s="153" t="s">
        <v>125</v>
      </c>
      <c r="D56" s="51">
        <v>1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7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51">
      <c r="A58" s="1">
        <v>21</v>
      </c>
      <c r="B58" s="108" t="s">
        <v>126</v>
      </c>
      <c r="C58" s="153" t="s">
        <v>8</v>
      </c>
      <c r="D58" s="51">
        <v>1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2:14" ht="12.75">
      <c r="B59" s="108"/>
      <c r="C59" s="153"/>
      <c r="D59" s="51"/>
      <c r="E59" s="53"/>
      <c r="F59" s="58"/>
      <c r="G59" s="85"/>
      <c r="H59" s="85"/>
      <c r="I59" s="85"/>
      <c r="J59" s="85"/>
      <c r="K59" s="85"/>
      <c r="L59" s="85"/>
      <c r="M59" s="85"/>
      <c r="N59" s="85"/>
    </row>
    <row r="60" spans="1:14" ht="38.25">
      <c r="A60" s="1">
        <v>22</v>
      </c>
      <c r="B60" s="108" t="s">
        <v>172</v>
      </c>
      <c r="C60" s="116" t="s">
        <v>125</v>
      </c>
      <c r="D60" s="51">
        <v>1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16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25.5">
      <c r="A62" s="1">
        <v>23</v>
      </c>
      <c r="B62" s="108" t="s">
        <v>173</v>
      </c>
      <c r="C62" s="50" t="s">
        <v>4</v>
      </c>
      <c r="D62" s="51">
        <v>1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8"/>
      <c r="C63" s="116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24</v>
      </c>
      <c r="B64" s="108" t="s">
        <v>174</v>
      </c>
      <c r="C64" s="50" t="s">
        <v>4</v>
      </c>
      <c r="D64" s="51">
        <v>1</v>
      </c>
      <c r="E64" s="53">
        <v>0</v>
      </c>
      <c r="F64" s="58">
        <f>D64*E64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49"/>
      <c r="C65" s="50"/>
      <c r="D65" s="51"/>
      <c r="E65" s="53"/>
      <c r="F65" s="58"/>
      <c r="G65" s="85"/>
      <c r="H65" s="85"/>
      <c r="I65" s="85"/>
      <c r="J65" s="85"/>
      <c r="K65" s="85"/>
      <c r="L65" s="85"/>
      <c r="M65" s="85"/>
      <c r="N65" s="85"/>
    </row>
    <row r="66" spans="1:14" ht="25.5">
      <c r="A66" s="1">
        <v>25</v>
      </c>
      <c r="B66" s="108" t="s">
        <v>175</v>
      </c>
      <c r="C66" s="50" t="s">
        <v>4</v>
      </c>
      <c r="D66" s="51">
        <v>1</v>
      </c>
      <c r="E66" s="53">
        <v>0</v>
      </c>
      <c r="F66" s="58">
        <f>D66*E66</f>
        <v>0</v>
      </c>
      <c r="G66" s="85"/>
      <c r="H66" s="85"/>
      <c r="I66" s="85"/>
      <c r="J66" s="85"/>
      <c r="K66" s="85"/>
      <c r="L66" s="85"/>
      <c r="M66" s="85"/>
      <c r="N66" s="85"/>
    </row>
    <row r="67" spans="2:14" ht="12.75">
      <c r="B67" s="49"/>
      <c r="C67" s="50"/>
      <c r="D67" s="51"/>
      <c r="E67" s="53"/>
      <c r="F67" s="58"/>
      <c r="G67" s="85"/>
      <c r="H67" s="85"/>
      <c r="I67" s="85"/>
      <c r="J67" s="85"/>
      <c r="K67" s="85"/>
      <c r="L67" s="85"/>
      <c r="M67" s="85"/>
      <c r="N67" s="85"/>
    </row>
    <row r="68" spans="2:14" ht="13.5" thickBot="1">
      <c r="B68" s="49"/>
      <c r="C68" s="50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1:14" ht="27" thickBot="1" thickTop="1">
      <c r="A69" s="5" t="s">
        <v>34</v>
      </c>
      <c r="B69" s="6" t="s">
        <v>35</v>
      </c>
      <c r="C69" s="6" t="s">
        <v>36</v>
      </c>
      <c r="D69" s="7" t="s">
        <v>37</v>
      </c>
      <c r="E69" s="8" t="s">
        <v>38</v>
      </c>
      <c r="F69" s="9" t="s">
        <v>39</v>
      </c>
      <c r="G69" s="85"/>
      <c r="H69" s="85"/>
      <c r="I69" s="85"/>
      <c r="J69" s="85"/>
      <c r="K69" s="85"/>
      <c r="L69" s="85"/>
      <c r="M69" s="85"/>
      <c r="N69" s="85"/>
    </row>
    <row r="70" spans="2:14" ht="13.5" thickTop="1">
      <c r="B70" s="108"/>
      <c r="C70" s="50"/>
      <c r="D70" s="51"/>
      <c r="E70" s="53"/>
      <c r="F70" s="58"/>
      <c r="G70" s="85"/>
      <c r="H70" s="85"/>
      <c r="I70" s="85"/>
      <c r="J70" s="85"/>
      <c r="K70" s="85"/>
      <c r="L70" s="85"/>
      <c r="M70" s="85"/>
      <c r="N70" s="85"/>
    </row>
    <row r="71" spans="1:14" ht="51">
      <c r="A71" s="1">
        <v>26</v>
      </c>
      <c r="B71" s="108" t="s">
        <v>129</v>
      </c>
      <c r="C71" s="2" t="s">
        <v>40</v>
      </c>
      <c r="D71" s="3">
        <v>36</v>
      </c>
      <c r="E71" s="52">
        <v>0</v>
      </c>
      <c r="F71" s="60">
        <f>D71*E71</f>
        <v>0</v>
      </c>
      <c r="G71" s="85"/>
      <c r="H71" s="85"/>
      <c r="I71" s="85"/>
      <c r="J71" s="85"/>
      <c r="K71" s="85"/>
      <c r="L71" s="85"/>
      <c r="M71" s="85"/>
      <c r="N71" s="85"/>
    </row>
    <row r="72" spans="5:14" ht="12.75">
      <c r="E72" s="57"/>
      <c r="F72" s="54"/>
      <c r="G72" s="85"/>
      <c r="H72" s="85"/>
      <c r="I72" s="85"/>
      <c r="J72" s="85"/>
      <c r="K72" s="85"/>
      <c r="L72" s="85"/>
      <c r="M72" s="85"/>
      <c r="N72" s="85"/>
    </row>
    <row r="73" spans="1:14" ht="89.25">
      <c r="A73" s="1">
        <v>27</v>
      </c>
      <c r="B73" s="108" t="s">
        <v>192</v>
      </c>
      <c r="C73" s="2" t="s">
        <v>14</v>
      </c>
      <c r="D73" s="3">
        <v>2</v>
      </c>
      <c r="E73" s="52">
        <v>0</v>
      </c>
      <c r="F73" s="60">
        <f>D73*E73</f>
        <v>0</v>
      </c>
      <c r="G73" s="85"/>
      <c r="H73" s="85"/>
      <c r="I73" s="85"/>
      <c r="J73" s="85"/>
      <c r="K73" s="85"/>
      <c r="L73" s="85"/>
      <c r="M73" s="85"/>
      <c r="N73" s="85"/>
    </row>
    <row r="74" spans="5:14" ht="12.75">
      <c r="E74" s="57"/>
      <c r="F74" s="54"/>
      <c r="G74" s="85"/>
      <c r="H74" s="85"/>
      <c r="I74" s="85"/>
      <c r="J74" s="85"/>
      <c r="K74" s="85"/>
      <c r="L74" s="85"/>
      <c r="M74" s="85"/>
      <c r="N74" s="85"/>
    </row>
    <row r="75" spans="1:14" ht="25.5">
      <c r="A75" s="1">
        <v>28</v>
      </c>
      <c r="B75" s="108" t="s">
        <v>107</v>
      </c>
      <c r="C75" s="2" t="s">
        <v>40</v>
      </c>
      <c r="D75" s="3">
        <v>36</v>
      </c>
      <c r="E75" s="52">
        <v>0</v>
      </c>
      <c r="F75" s="53">
        <f>D75*E75</f>
        <v>0</v>
      </c>
      <c r="G75" s="85"/>
      <c r="H75" s="85"/>
      <c r="I75" s="85"/>
      <c r="J75" s="85"/>
      <c r="K75" s="85"/>
      <c r="L75" s="85"/>
      <c r="M75" s="85"/>
      <c r="N75" s="85"/>
    </row>
    <row r="76" spans="2:14" ht="12.75">
      <c r="B76" s="12"/>
      <c r="E76" s="57"/>
      <c r="F76" s="53"/>
      <c r="G76" s="85"/>
      <c r="H76" s="85"/>
      <c r="I76" s="85"/>
      <c r="J76" s="85"/>
      <c r="K76" s="85"/>
      <c r="L76" s="85"/>
      <c r="M76" s="85"/>
      <c r="N76" s="85"/>
    </row>
    <row r="77" spans="1:14" ht="25.5">
      <c r="A77" s="1">
        <v>29</v>
      </c>
      <c r="B77" s="108" t="s">
        <v>108</v>
      </c>
      <c r="C77" s="2" t="s">
        <v>14</v>
      </c>
      <c r="D77" s="51">
        <v>2</v>
      </c>
      <c r="E77" s="52">
        <v>0</v>
      </c>
      <c r="F77" s="53">
        <f>D77*E77</f>
        <v>0</v>
      </c>
      <c r="G77" s="85"/>
      <c r="H77" s="85"/>
      <c r="I77" s="85"/>
      <c r="J77" s="85"/>
      <c r="K77" s="85"/>
      <c r="L77" s="85"/>
      <c r="M77" s="85"/>
      <c r="N77" s="85"/>
    </row>
    <row r="78" spans="2:14" ht="12.75">
      <c r="B78" s="12"/>
      <c r="E78" s="57"/>
      <c r="F78" s="53"/>
      <c r="G78" s="85"/>
      <c r="H78" s="85"/>
      <c r="I78" s="85"/>
      <c r="J78" s="85"/>
      <c r="K78" s="85"/>
      <c r="L78" s="85"/>
      <c r="M78" s="85"/>
      <c r="N78" s="85"/>
    </row>
    <row r="79" spans="1:14" ht="12.75">
      <c r="A79" s="1">
        <v>30</v>
      </c>
      <c r="B79" s="109" t="s">
        <v>301</v>
      </c>
      <c r="C79" s="116" t="s">
        <v>300</v>
      </c>
      <c r="D79" s="3">
        <v>10</v>
      </c>
      <c r="E79" s="52">
        <f>SUM(F7:F77)</f>
        <v>0</v>
      </c>
      <c r="F79" s="53">
        <f>D79*E79/100</f>
        <v>0</v>
      </c>
      <c r="G79" s="85"/>
      <c r="H79" s="85"/>
      <c r="I79" s="85"/>
      <c r="J79" s="85"/>
      <c r="K79" s="85"/>
      <c r="L79" s="85"/>
      <c r="M79" s="85"/>
      <c r="N79" s="85"/>
    </row>
    <row r="80" spans="5:14" ht="12.75">
      <c r="E80" s="52"/>
      <c r="F80" s="53"/>
      <c r="G80" s="85"/>
      <c r="H80" s="85"/>
      <c r="I80" s="85"/>
      <c r="J80" s="85"/>
      <c r="K80" s="85"/>
      <c r="L80" s="85"/>
      <c r="M80" s="85"/>
      <c r="N80" s="85"/>
    </row>
    <row r="81" spans="1:14" ht="14.25">
      <c r="A81" s="17"/>
      <c r="B81" s="154" t="s">
        <v>147</v>
      </c>
      <c r="C81" s="18"/>
      <c r="D81" s="19"/>
      <c r="E81" s="20"/>
      <c r="F81" s="155">
        <f>SUM(F7:F79)</f>
        <v>0</v>
      </c>
      <c r="G81" s="85"/>
      <c r="H81" s="85"/>
      <c r="I81" s="85"/>
      <c r="J81" s="85"/>
      <c r="K81" s="85"/>
      <c r="L81" s="85"/>
      <c r="M81" s="85"/>
      <c r="N81" s="85"/>
    </row>
    <row r="82" spans="5:14" ht="12.75">
      <c r="E82" s="4"/>
      <c r="F82" s="56"/>
      <c r="G82" s="85"/>
      <c r="H82" s="85"/>
      <c r="I82" s="85"/>
      <c r="J82" s="85"/>
      <c r="K82" s="85"/>
      <c r="L82" s="85"/>
      <c r="M82" s="85"/>
      <c r="N82" s="85"/>
    </row>
    <row r="83" spans="1:14" ht="15">
      <c r="A83" s="128"/>
      <c r="B83" s="129" t="s">
        <v>148</v>
      </c>
      <c r="C83" s="130"/>
      <c r="D83" s="131"/>
      <c r="E83" s="132"/>
      <c r="F83" s="133">
        <f>F81</f>
        <v>0</v>
      </c>
      <c r="G83" s="85"/>
      <c r="H83" s="85"/>
      <c r="I83" s="85"/>
      <c r="J83" s="85"/>
      <c r="K83" s="85"/>
      <c r="L83" s="85"/>
      <c r="M83" s="85"/>
      <c r="N83" s="85"/>
    </row>
    <row r="84" spans="7:14" ht="12.75">
      <c r="G84" s="85"/>
      <c r="H84" s="85"/>
      <c r="I84" s="85"/>
      <c r="J84" s="85"/>
      <c r="K84" s="85"/>
      <c r="L84" s="85"/>
      <c r="M84" s="85"/>
      <c r="N84" s="85"/>
    </row>
    <row r="85" spans="7:14" ht="12.75">
      <c r="G85" s="85"/>
      <c r="H85" s="85"/>
      <c r="I85" s="85"/>
      <c r="J85" s="85"/>
      <c r="K85" s="85"/>
      <c r="L85" s="85"/>
      <c r="M85" s="85"/>
      <c r="N85" s="85"/>
    </row>
    <row r="86" spans="7:14" ht="12.75">
      <c r="G86" s="85"/>
      <c r="H86" s="85"/>
      <c r="I86" s="85"/>
      <c r="J86" s="85"/>
      <c r="K86" s="85"/>
      <c r="L86" s="85"/>
      <c r="M86" s="85"/>
      <c r="N86" s="85"/>
    </row>
    <row r="87" spans="7:14" ht="12.75"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1:14" ht="15">
      <c r="A96" s="22"/>
      <c r="B96" s="46"/>
      <c r="C96" s="23"/>
      <c r="D96" s="24"/>
      <c r="E96" s="16"/>
      <c r="F96" s="47"/>
      <c r="G96" s="85"/>
      <c r="H96" s="85"/>
      <c r="I96" s="85"/>
      <c r="J96" s="85"/>
      <c r="K96" s="85"/>
      <c r="L96" s="85"/>
      <c r="M96" s="85"/>
      <c r="N96" s="85"/>
    </row>
    <row r="97" spans="1:14" ht="15">
      <c r="A97" s="22"/>
      <c r="B97" s="73"/>
      <c r="C97" s="23"/>
      <c r="D97" s="24"/>
      <c r="E97" s="45"/>
      <c r="F97" s="16"/>
      <c r="G97" s="85"/>
      <c r="H97" s="85"/>
      <c r="I97" s="85"/>
      <c r="J97" s="85"/>
      <c r="K97" s="85"/>
      <c r="L97" s="85"/>
      <c r="M97" s="85"/>
      <c r="N97" s="85"/>
    </row>
    <row r="98" spans="1:14" ht="15">
      <c r="A98" s="22"/>
      <c r="B98" s="73"/>
      <c r="C98" s="23"/>
      <c r="D98" s="24"/>
      <c r="E98" s="45"/>
      <c r="F98" s="16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22"/>
      <c r="C99" s="23"/>
      <c r="D99" s="24"/>
      <c r="E99" s="45"/>
      <c r="F99" s="16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22"/>
      <c r="C100" s="23"/>
      <c r="D100" s="24"/>
      <c r="E100" s="45"/>
      <c r="F100" s="16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22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22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1:14" ht="12.75">
      <c r="A122" s="22"/>
      <c r="C122" s="23"/>
      <c r="D122" s="24"/>
      <c r="E122" s="45"/>
      <c r="F122" s="16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22"/>
      <c r="C123" s="23"/>
      <c r="D123" s="24"/>
      <c r="E123" s="45"/>
      <c r="F123" s="16"/>
      <c r="G123" s="85"/>
      <c r="H123" s="85"/>
      <c r="I123" s="85"/>
      <c r="J123" s="85"/>
      <c r="K123" s="85"/>
      <c r="L123" s="85"/>
      <c r="M123" s="85"/>
      <c r="N123" s="85"/>
    </row>
    <row r="124" spans="7:14" ht="12.75">
      <c r="G124" s="85"/>
      <c r="H124" s="85"/>
      <c r="I124" s="85"/>
      <c r="J124" s="85"/>
      <c r="K124" s="85"/>
      <c r="L124" s="85"/>
      <c r="M124" s="85"/>
      <c r="N124" s="85"/>
    </row>
    <row r="125" spans="7:14" ht="12.75">
      <c r="G125" s="85"/>
      <c r="H125" s="85"/>
      <c r="I125" s="85"/>
      <c r="J125" s="85"/>
      <c r="K125" s="85"/>
      <c r="L125" s="85"/>
      <c r="M125" s="85"/>
      <c r="N125" s="85"/>
    </row>
    <row r="126" spans="1:14" s="2" customFormat="1" ht="12.75">
      <c r="A126" s="1"/>
      <c r="B126" s="67"/>
      <c r="D126" s="3"/>
      <c r="E126"/>
      <c r="F126"/>
      <c r="G126"/>
      <c r="H126"/>
      <c r="I126"/>
      <c r="J126"/>
      <c r="K126"/>
      <c r="L126"/>
      <c r="M126"/>
      <c r="N126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149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150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02">
      <c r="A7" s="1">
        <v>1</v>
      </c>
      <c r="B7" s="108" t="s">
        <v>238</v>
      </c>
      <c r="C7" s="2" t="s">
        <v>40</v>
      </c>
      <c r="D7" s="3">
        <v>5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151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152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E5" sqref="E5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153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154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114.75">
      <c r="A7" s="1">
        <v>1</v>
      </c>
      <c r="B7" s="108" t="s">
        <v>239</v>
      </c>
      <c r="C7" s="2" t="s">
        <v>40</v>
      </c>
      <c r="D7" s="3">
        <v>4</v>
      </c>
      <c r="E7" s="156">
        <v>0</v>
      </c>
      <c r="F7" s="60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3"/>
      <c r="G8" s="85"/>
      <c r="H8" s="85"/>
      <c r="I8" s="85"/>
      <c r="J8" s="85"/>
      <c r="K8" s="85"/>
      <c r="L8" s="85"/>
      <c r="M8" s="85"/>
      <c r="N8" s="85"/>
    </row>
    <row r="9" spans="1:14" ht="14.25">
      <c r="A9" s="17"/>
      <c r="B9" s="154" t="s">
        <v>155</v>
      </c>
      <c r="C9" s="18"/>
      <c r="D9" s="19"/>
      <c r="E9" s="20"/>
      <c r="F9" s="155">
        <f>F7</f>
        <v>0</v>
      </c>
      <c r="G9" s="85"/>
      <c r="H9" s="85"/>
      <c r="I9" s="85"/>
      <c r="J9" s="85"/>
      <c r="K9" s="85"/>
      <c r="L9" s="85"/>
      <c r="M9" s="85"/>
      <c r="N9" s="85"/>
    </row>
    <row r="10" spans="5:14" ht="12.75">
      <c r="E10" s="4"/>
      <c r="F10" s="56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128"/>
      <c r="B11" s="129" t="s">
        <v>156</v>
      </c>
      <c r="C11" s="130"/>
      <c r="D11" s="131"/>
      <c r="E11" s="132"/>
      <c r="F11" s="133">
        <f>F9</f>
        <v>0</v>
      </c>
      <c r="G11" s="85"/>
      <c r="H11" s="85"/>
      <c r="I11" s="85"/>
      <c r="J11" s="85"/>
      <c r="K11" s="85"/>
      <c r="L11" s="85"/>
      <c r="M11" s="85"/>
      <c r="N11" s="85"/>
    </row>
    <row r="12" spans="7:14" ht="12.75">
      <c r="G12" s="85"/>
      <c r="H12" s="85"/>
      <c r="I12" s="85"/>
      <c r="J12" s="85"/>
      <c r="K12" s="85"/>
      <c r="L12" s="85"/>
      <c r="M12" s="85"/>
      <c r="N12" s="85"/>
    </row>
    <row r="13" spans="7:14" ht="12.75">
      <c r="G13" s="85"/>
      <c r="H13" s="85"/>
      <c r="I13" s="85"/>
      <c r="J13" s="85"/>
      <c r="K13" s="85"/>
      <c r="L13" s="85"/>
      <c r="M13" s="85"/>
      <c r="N13" s="85"/>
    </row>
    <row r="14" spans="7:14" ht="12.75">
      <c r="G14" s="85"/>
      <c r="H14" s="85"/>
      <c r="I14" s="85"/>
      <c r="J14" s="85"/>
      <c r="K14" s="85"/>
      <c r="L14" s="85"/>
      <c r="M14" s="85"/>
      <c r="N14" s="85"/>
    </row>
    <row r="15" spans="7:14" ht="12.75">
      <c r="G15" s="85"/>
      <c r="H15" s="85"/>
      <c r="I15" s="85"/>
      <c r="J15" s="85"/>
      <c r="K15" s="85"/>
      <c r="L15" s="85"/>
      <c r="M15" s="85"/>
      <c r="N15" s="85"/>
    </row>
    <row r="16" spans="7:14" ht="12.75">
      <c r="G16" s="85"/>
      <c r="H16" s="85"/>
      <c r="I16" s="85"/>
      <c r="J16" s="85"/>
      <c r="K16" s="85"/>
      <c r="L16" s="85"/>
      <c r="M16" s="85"/>
      <c r="N16" s="85"/>
    </row>
    <row r="17" spans="7:14" ht="12.75">
      <c r="G17" s="85"/>
      <c r="H17" s="85"/>
      <c r="I17" s="85"/>
      <c r="J17" s="85"/>
      <c r="K17" s="85"/>
      <c r="L17" s="85"/>
      <c r="M17" s="85"/>
      <c r="N17" s="85"/>
    </row>
    <row r="18" spans="7:14" ht="12.75">
      <c r="G18" s="85"/>
      <c r="H18" s="85"/>
      <c r="I18" s="85"/>
      <c r="J18" s="85"/>
      <c r="K18" s="85"/>
      <c r="L18" s="85"/>
      <c r="M18" s="85"/>
      <c r="N18" s="85"/>
    </row>
    <row r="19" spans="7:14" ht="12.75">
      <c r="G19" s="85"/>
      <c r="H19" s="85"/>
      <c r="I19" s="85"/>
      <c r="J19" s="85"/>
      <c r="K19" s="85"/>
      <c r="L19" s="85"/>
      <c r="M19" s="85"/>
      <c r="N19" s="85"/>
    </row>
    <row r="20" spans="7:14" ht="12.75">
      <c r="G20" s="85"/>
      <c r="H20" s="85"/>
      <c r="I20" s="85"/>
      <c r="J20" s="85"/>
      <c r="K20" s="85"/>
      <c r="L20" s="85"/>
      <c r="M20" s="85"/>
      <c r="N20" s="85"/>
    </row>
    <row r="21" spans="7:14" ht="12.75">
      <c r="G21" s="85"/>
      <c r="H21" s="85"/>
      <c r="I21" s="85"/>
      <c r="J21" s="85"/>
      <c r="K21" s="85"/>
      <c r="L21" s="85"/>
      <c r="M21" s="85"/>
      <c r="N21" s="85"/>
    </row>
    <row r="22" spans="7:14" ht="12.75">
      <c r="G22" s="85"/>
      <c r="H22" s="85"/>
      <c r="I22" s="85"/>
      <c r="J22" s="85"/>
      <c r="K22" s="85"/>
      <c r="L22" s="85"/>
      <c r="M22" s="85"/>
      <c r="N22" s="85"/>
    </row>
    <row r="23" spans="7:14" ht="12.75">
      <c r="G23" s="85"/>
      <c r="H23" s="85"/>
      <c r="I23" s="85"/>
      <c r="J23" s="85"/>
      <c r="K23" s="85"/>
      <c r="L23" s="85"/>
      <c r="M23" s="85"/>
      <c r="N23" s="85"/>
    </row>
    <row r="24" spans="7:14" ht="12.75">
      <c r="G24" s="85"/>
      <c r="H24" s="85"/>
      <c r="I24" s="85"/>
      <c r="J24" s="85"/>
      <c r="K24" s="85"/>
      <c r="L24" s="85"/>
      <c r="M24" s="85"/>
      <c r="N24" s="85"/>
    </row>
    <row r="25" spans="1:14" ht="15">
      <c r="A25" s="22"/>
      <c r="B25" s="46"/>
      <c r="C25" s="23"/>
      <c r="D25" s="24"/>
      <c r="E25" s="16"/>
      <c r="F25" s="47"/>
      <c r="G25" s="85"/>
      <c r="H25" s="85"/>
      <c r="I25" s="85"/>
      <c r="J25" s="85"/>
      <c r="K25" s="85"/>
      <c r="L25" s="85"/>
      <c r="M25" s="85"/>
      <c r="N25" s="85"/>
    </row>
    <row r="26" spans="1:14" ht="15">
      <c r="A26" s="22"/>
      <c r="B26" s="73"/>
      <c r="C26" s="23"/>
      <c r="D26" s="24"/>
      <c r="E26" s="45"/>
      <c r="F26" s="16"/>
      <c r="G26" s="85"/>
      <c r="H26" s="85"/>
      <c r="I26" s="85"/>
      <c r="J26" s="85"/>
      <c r="K26" s="85"/>
      <c r="L26" s="85"/>
      <c r="M26" s="85"/>
      <c r="N26" s="85"/>
    </row>
    <row r="27" spans="1:14" ht="15">
      <c r="A27" s="22"/>
      <c r="B27" s="73"/>
      <c r="C27" s="23"/>
      <c r="D27" s="24"/>
      <c r="E27" s="45"/>
      <c r="F27" s="16"/>
      <c r="G27" s="85"/>
      <c r="H27" s="85"/>
      <c r="I27" s="85"/>
      <c r="J27" s="85"/>
      <c r="K27" s="85"/>
      <c r="L27" s="85"/>
      <c r="M27" s="85"/>
      <c r="N27" s="85"/>
    </row>
    <row r="28" spans="1:14" ht="12.75">
      <c r="A28" s="22"/>
      <c r="C28" s="23"/>
      <c r="D28" s="24"/>
      <c r="E28" s="45"/>
      <c r="F28" s="16"/>
      <c r="G28" s="85"/>
      <c r="H28" s="85"/>
      <c r="I28" s="85"/>
      <c r="J28" s="85"/>
      <c r="K28" s="85"/>
      <c r="L28" s="85"/>
      <c r="M28" s="85"/>
      <c r="N28" s="85"/>
    </row>
    <row r="29" spans="1:14" ht="12.75">
      <c r="A29" s="22"/>
      <c r="C29" s="23"/>
      <c r="D29" s="24"/>
      <c r="E29" s="45"/>
      <c r="F29" s="16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22"/>
      <c r="C30" s="23"/>
      <c r="D30" s="24"/>
      <c r="E30" s="45"/>
      <c r="F30" s="16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22"/>
      <c r="C31" s="23"/>
      <c r="D31" s="24"/>
      <c r="E31" s="45"/>
      <c r="F31" s="16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22"/>
      <c r="C32" s="23"/>
      <c r="D32" s="24"/>
      <c r="E32" s="45"/>
      <c r="F32" s="16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22"/>
      <c r="C33" s="23"/>
      <c r="D33" s="24"/>
      <c r="E33" s="45"/>
      <c r="F33" s="16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22"/>
      <c r="C34" s="23"/>
      <c r="D34" s="24"/>
      <c r="E34" s="45"/>
      <c r="F34" s="16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22"/>
      <c r="C35" s="23"/>
      <c r="D35" s="24"/>
      <c r="E35" s="45"/>
      <c r="F35" s="16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22"/>
      <c r="C36" s="23"/>
      <c r="D36" s="24"/>
      <c r="E36" s="45"/>
      <c r="F36" s="16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2"/>
      <c r="C37" s="23"/>
      <c r="D37" s="24"/>
      <c r="E37" s="45"/>
      <c r="F37" s="16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22"/>
      <c r="C38" s="23"/>
      <c r="D38" s="24"/>
      <c r="E38" s="45"/>
      <c r="F38" s="16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22"/>
      <c r="C39" s="23"/>
      <c r="D39" s="24"/>
      <c r="E39" s="45"/>
      <c r="F39" s="16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2"/>
      <c r="C40" s="23"/>
      <c r="D40" s="24"/>
      <c r="E40" s="45"/>
      <c r="F40" s="16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22"/>
      <c r="C41" s="23"/>
      <c r="D41" s="24"/>
      <c r="E41" s="45"/>
      <c r="F41" s="16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22"/>
      <c r="C42" s="23"/>
      <c r="D42" s="24"/>
      <c r="E42" s="45"/>
      <c r="F42" s="16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22"/>
      <c r="C43" s="23"/>
      <c r="D43" s="24"/>
      <c r="E43" s="45"/>
      <c r="F43" s="16"/>
      <c r="G43" s="85"/>
      <c r="H43" s="85"/>
      <c r="I43" s="85"/>
      <c r="J43" s="85"/>
      <c r="K43" s="85"/>
      <c r="L43" s="85"/>
      <c r="M43" s="85"/>
      <c r="N43" s="85"/>
    </row>
    <row r="44" spans="1:14" ht="12.75">
      <c r="A44" s="22"/>
      <c r="C44" s="23"/>
      <c r="D44" s="24"/>
      <c r="E44" s="45"/>
      <c r="F44" s="16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22"/>
      <c r="C45" s="23"/>
      <c r="D45" s="24"/>
      <c r="E45" s="45"/>
      <c r="F45" s="16"/>
      <c r="G45" s="85"/>
      <c r="H45" s="85"/>
      <c r="I45" s="85"/>
      <c r="J45" s="85"/>
      <c r="K45" s="85"/>
      <c r="L45" s="85"/>
      <c r="M45" s="85"/>
      <c r="N45" s="85"/>
    </row>
    <row r="46" spans="1:14" ht="12.75">
      <c r="A46" s="22"/>
      <c r="C46" s="23"/>
      <c r="D46" s="24"/>
      <c r="E46" s="45"/>
      <c r="F46" s="16"/>
      <c r="G46" s="85"/>
      <c r="H46" s="85"/>
      <c r="I46" s="85"/>
      <c r="J46" s="85"/>
      <c r="K46" s="85"/>
      <c r="L46" s="85"/>
      <c r="M46" s="85"/>
      <c r="N46" s="85"/>
    </row>
    <row r="47" spans="1:14" ht="12.75">
      <c r="A47" s="22"/>
      <c r="C47" s="23"/>
      <c r="D47" s="24"/>
      <c r="E47" s="45"/>
      <c r="F47" s="16"/>
      <c r="G47" s="85"/>
      <c r="H47" s="85"/>
      <c r="I47" s="85"/>
      <c r="J47" s="85"/>
      <c r="K47" s="85"/>
      <c r="L47" s="85"/>
      <c r="M47" s="85"/>
      <c r="N47" s="85"/>
    </row>
    <row r="48" spans="1:14" ht="12.75">
      <c r="A48" s="22"/>
      <c r="C48" s="23"/>
      <c r="D48" s="24"/>
      <c r="E48" s="45"/>
      <c r="F48" s="16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22"/>
      <c r="C49" s="23"/>
      <c r="D49" s="24"/>
      <c r="E49" s="45"/>
      <c r="F49" s="16"/>
      <c r="G49" s="85"/>
      <c r="H49" s="85"/>
      <c r="I49" s="85"/>
      <c r="J49" s="85"/>
      <c r="K49" s="85"/>
      <c r="L49" s="85"/>
      <c r="M49" s="85"/>
      <c r="N49" s="85"/>
    </row>
    <row r="50" spans="1:14" ht="12.75">
      <c r="A50" s="22"/>
      <c r="C50" s="23"/>
      <c r="D50" s="24"/>
      <c r="E50" s="45"/>
      <c r="F50" s="16"/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22"/>
      <c r="C51" s="23"/>
      <c r="D51" s="24"/>
      <c r="E51" s="45"/>
      <c r="F51" s="16"/>
      <c r="G51" s="85"/>
      <c r="H51" s="85"/>
      <c r="I51" s="85"/>
      <c r="J51" s="85"/>
      <c r="K51" s="85"/>
      <c r="L51" s="85"/>
      <c r="M51" s="85"/>
      <c r="N51" s="85"/>
    </row>
    <row r="52" spans="1:14" ht="12.75">
      <c r="A52" s="22"/>
      <c r="C52" s="23"/>
      <c r="D52" s="24"/>
      <c r="E52" s="45"/>
      <c r="F52" s="16"/>
      <c r="G52" s="85"/>
      <c r="H52" s="85"/>
      <c r="I52" s="85"/>
      <c r="J52" s="85"/>
      <c r="K52" s="85"/>
      <c r="L52" s="85"/>
      <c r="M52" s="85"/>
      <c r="N52" s="85"/>
    </row>
    <row r="53" spans="7:14" ht="12.75">
      <c r="G53" s="85"/>
      <c r="H53" s="85"/>
      <c r="I53" s="85"/>
      <c r="J53" s="85"/>
      <c r="K53" s="85"/>
      <c r="L53" s="85"/>
      <c r="M53" s="85"/>
      <c r="N53" s="85"/>
    </row>
    <row r="54" spans="7:14" ht="12.75">
      <c r="G54" s="85"/>
      <c r="H54" s="85"/>
      <c r="I54" s="85"/>
      <c r="J54" s="85"/>
      <c r="K54" s="85"/>
      <c r="L54" s="85"/>
      <c r="M54" s="85"/>
      <c r="N54" s="85"/>
    </row>
    <row r="55" spans="1:14" s="2" customFormat="1" ht="12.75">
      <c r="A55" s="1"/>
      <c r="B55" s="67"/>
      <c r="D55" s="3"/>
      <c r="E55"/>
      <c r="F55"/>
      <c r="G55"/>
      <c r="H55"/>
      <c r="I55"/>
      <c r="J55"/>
      <c r="K55"/>
      <c r="L55"/>
      <c r="M55"/>
      <c r="N55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28-53«&amp;C&amp;8&amp;P/1&amp;R&amp;8OBČINA LAŠKO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28"/>
  <sheetViews>
    <sheetView view="pageLayout" workbookViewId="0" topLeftCell="A91">
      <selection activeCell="E75" sqref="E75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157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158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17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17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1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17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17</v>
      </c>
      <c r="E17" s="148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3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159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5.7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7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1.4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160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0.8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1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0.2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162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109" t="s">
        <v>161</v>
      </c>
      <c r="C32" s="2" t="s">
        <v>12</v>
      </c>
      <c r="D32" s="3">
        <v>9.5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10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163</v>
      </c>
      <c r="C40" s="29" t="s">
        <v>10</v>
      </c>
      <c r="D40" s="3">
        <v>10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164</v>
      </c>
      <c r="C42" s="70" t="s">
        <v>112</v>
      </c>
      <c r="D42" s="71">
        <v>2.3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165</v>
      </c>
      <c r="C44" s="70" t="s">
        <v>112</v>
      </c>
      <c r="D44" s="71">
        <v>2.6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166</v>
      </c>
      <c r="C46" s="29" t="s">
        <v>9</v>
      </c>
      <c r="D46" s="3">
        <v>0.25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167</v>
      </c>
      <c r="C50" s="70" t="s">
        <v>112</v>
      </c>
      <c r="D50" s="71">
        <v>15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168</v>
      </c>
      <c r="C52" s="70" t="s">
        <v>112</v>
      </c>
      <c r="D52" s="71">
        <v>4.2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25</v>
      </c>
      <c r="E54" s="148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7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12.75">
      <c r="A56" s="1">
        <v>20</v>
      </c>
      <c r="B56" s="108" t="s">
        <v>169</v>
      </c>
      <c r="C56" s="153" t="s">
        <v>125</v>
      </c>
      <c r="D56" s="51">
        <v>2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5:14" ht="12.75">
      <c r="E57" s="57"/>
      <c r="F57" s="54"/>
      <c r="G57" s="85"/>
      <c r="H57" s="85"/>
      <c r="I57" s="85"/>
      <c r="J57" s="85"/>
      <c r="K57" s="85"/>
      <c r="L57" s="85"/>
      <c r="M57" s="85"/>
      <c r="N57" s="85"/>
    </row>
    <row r="58" spans="1:14" ht="51">
      <c r="A58" s="1">
        <v>21</v>
      </c>
      <c r="B58" s="108" t="s">
        <v>126</v>
      </c>
      <c r="C58" s="153" t="s">
        <v>8</v>
      </c>
      <c r="D58" s="51">
        <v>0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2:14" ht="12.75">
      <c r="B59" s="108"/>
      <c r="C59" s="153"/>
      <c r="D59" s="51"/>
      <c r="E59" s="53"/>
      <c r="F59" s="58"/>
      <c r="G59" s="85"/>
      <c r="H59" s="85"/>
      <c r="I59" s="85"/>
      <c r="J59" s="85"/>
      <c r="K59" s="85"/>
      <c r="L59" s="85"/>
      <c r="M59" s="85"/>
      <c r="N59" s="85"/>
    </row>
    <row r="60" spans="1:14" ht="38.25">
      <c r="A60" s="1">
        <v>22</v>
      </c>
      <c r="B60" s="108" t="s">
        <v>172</v>
      </c>
      <c r="C60" s="116" t="s">
        <v>125</v>
      </c>
      <c r="D60" s="51">
        <v>0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16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25.5">
      <c r="A62" s="1">
        <v>23</v>
      </c>
      <c r="B62" s="108" t="s">
        <v>173</v>
      </c>
      <c r="C62" s="50" t="s">
        <v>4</v>
      </c>
      <c r="D62" s="51">
        <v>1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108"/>
      <c r="C63" s="116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24</v>
      </c>
      <c r="B64" s="108" t="s">
        <v>174</v>
      </c>
      <c r="C64" s="50" t="s">
        <v>4</v>
      </c>
      <c r="D64" s="51">
        <v>1</v>
      </c>
      <c r="E64" s="53">
        <v>0</v>
      </c>
      <c r="F64" s="58">
        <f>D64*E64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49"/>
      <c r="C65" s="50"/>
      <c r="D65" s="51"/>
      <c r="E65" s="53"/>
      <c r="F65" s="58"/>
      <c r="G65" s="85"/>
      <c r="H65" s="85"/>
      <c r="I65" s="85"/>
      <c r="J65" s="85"/>
      <c r="K65" s="85"/>
      <c r="L65" s="85"/>
      <c r="M65" s="85"/>
      <c r="N65" s="85"/>
    </row>
    <row r="66" spans="1:14" ht="25.5">
      <c r="A66" s="1">
        <v>25</v>
      </c>
      <c r="B66" s="108" t="s">
        <v>175</v>
      </c>
      <c r="C66" s="50" t="s">
        <v>4</v>
      </c>
      <c r="D66" s="51">
        <v>1</v>
      </c>
      <c r="E66" s="53">
        <v>0</v>
      </c>
      <c r="F66" s="58">
        <f>D66*E66</f>
        <v>0</v>
      </c>
      <c r="G66" s="85"/>
      <c r="H66" s="85"/>
      <c r="I66" s="85"/>
      <c r="J66" s="85"/>
      <c r="K66" s="85"/>
      <c r="L66" s="85"/>
      <c r="M66" s="85"/>
      <c r="N66" s="85"/>
    </row>
    <row r="67" spans="2:14" ht="12.75">
      <c r="B67" s="49"/>
      <c r="C67" s="50"/>
      <c r="D67" s="51"/>
      <c r="E67" s="53"/>
      <c r="F67" s="58"/>
      <c r="G67" s="85"/>
      <c r="H67" s="85"/>
      <c r="I67" s="85"/>
      <c r="J67" s="85"/>
      <c r="K67" s="85"/>
      <c r="L67" s="85"/>
      <c r="M67" s="85"/>
      <c r="N67" s="85"/>
    </row>
    <row r="68" spans="2:14" ht="13.5" thickBot="1">
      <c r="B68" s="49"/>
      <c r="C68" s="50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1:14" ht="27" thickBot="1" thickTop="1">
      <c r="A69" s="5" t="s">
        <v>34</v>
      </c>
      <c r="B69" s="6" t="s">
        <v>35</v>
      </c>
      <c r="C69" s="6" t="s">
        <v>36</v>
      </c>
      <c r="D69" s="7" t="s">
        <v>37</v>
      </c>
      <c r="E69" s="8" t="s">
        <v>38</v>
      </c>
      <c r="F69" s="9" t="s">
        <v>39</v>
      </c>
      <c r="G69" s="85"/>
      <c r="H69" s="85"/>
      <c r="I69" s="85"/>
      <c r="J69" s="85"/>
      <c r="K69" s="85"/>
      <c r="L69" s="85"/>
      <c r="M69" s="85"/>
      <c r="N69" s="85"/>
    </row>
    <row r="70" spans="2:14" ht="13.5" thickTop="1">
      <c r="B70" s="49"/>
      <c r="C70" s="50"/>
      <c r="D70" s="51"/>
      <c r="E70" s="53"/>
      <c r="F70" s="58"/>
      <c r="G70" s="85"/>
      <c r="H70" s="85"/>
      <c r="I70" s="85"/>
      <c r="J70" s="85"/>
      <c r="K70" s="85"/>
      <c r="L70" s="85"/>
      <c r="M70" s="85"/>
      <c r="N70" s="85"/>
    </row>
    <row r="71" spans="1:14" ht="38.25">
      <c r="A71" s="1">
        <v>26</v>
      </c>
      <c r="B71" s="108" t="s">
        <v>176</v>
      </c>
      <c r="C71" s="50" t="s">
        <v>4</v>
      </c>
      <c r="D71" s="51">
        <v>1</v>
      </c>
      <c r="E71" s="53">
        <v>0</v>
      </c>
      <c r="F71" s="58">
        <f>D71*E71</f>
        <v>0</v>
      </c>
      <c r="G71" s="85"/>
      <c r="H71" s="85"/>
      <c r="I71" s="85"/>
      <c r="J71" s="85"/>
      <c r="K71" s="85"/>
      <c r="L71" s="85"/>
      <c r="M71" s="85"/>
      <c r="N71" s="85"/>
    </row>
    <row r="72" spans="7:14" ht="12.75">
      <c r="G72" s="85"/>
      <c r="H72" s="85"/>
      <c r="I72" s="85"/>
      <c r="J72" s="85"/>
      <c r="K72" s="85"/>
      <c r="L72" s="85"/>
      <c r="M72" s="85"/>
      <c r="N72" s="85"/>
    </row>
    <row r="73" spans="1:14" ht="51">
      <c r="A73" s="1">
        <v>27</v>
      </c>
      <c r="B73" s="108" t="s">
        <v>129</v>
      </c>
      <c r="C73" s="2" t="s">
        <v>40</v>
      </c>
      <c r="D73" s="3">
        <v>17</v>
      </c>
      <c r="E73" s="52">
        <v>0</v>
      </c>
      <c r="F73" s="60">
        <f>D73*E73</f>
        <v>0</v>
      </c>
      <c r="G73" s="85"/>
      <c r="H73" s="85"/>
      <c r="I73" s="85"/>
      <c r="J73" s="85"/>
      <c r="K73" s="85"/>
      <c r="L73" s="85"/>
      <c r="M73" s="85"/>
      <c r="N73" s="85"/>
    </row>
    <row r="74" spans="5:14" ht="12.75">
      <c r="E74" s="57"/>
      <c r="F74" s="54"/>
      <c r="G74" s="85"/>
      <c r="H74" s="85"/>
      <c r="I74" s="85"/>
      <c r="J74" s="85"/>
      <c r="K74" s="85"/>
      <c r="L74" s="85"/>
      <c r="M74" s="85"/>
      <c r="N74" s="85"/>
    </row>
    <row r="75" spans="1:14" ht="89.25">
      <c r="A75" s="1">
        <v>28</v>
      </c>
      <c r="B75" s="108" t="s">
        <v>192</v>
      </c>
      <c r="C75" s="2" t="s">
        <v>14</v>
      </c>
      <c r="D75" s="3">
        <v>1</v>
      </c>
      <c r="E75" s="52">
        <v>0</v>
      </c>
      <c r="F75" s="60">
        <f>D75*E75</f>
        <v>0</v>
      </c>
      <c r="G75" s="85"/>
      <c r="H75" s="85"/>
      <c r="I75" s="85"/>
      <c r="J75" s="85"/>
      <c r="K75" s="85"/>
      <c r="L75" s="85"/>
      <c r="M75" s="85"/>
      <c r="N75" s="85"/>
    </row>
    <row r="76" spans="4:14" ht="12.75">
      <c r="D76" s="114"/>
      <c r="E76" s="57"/>
      <c r="F76" s="54"/>
      <c r="G76" s="85"/>
      <c r="H76" s="85"/>
      <c r="I76" s="85"/>
      <c r="J76" s="85"/>
      <c r="K76" s="85"/>
      <c r="L76" s="85"/>
      <c r="M76" s="85"/>
      <c r="N76" s="85"/>
    </row>
    <row r="77" spans="1:14" ht="25.5">
      <c r="A77" s="1">
        <v>29</v>
      </c>
      <c r="B77" s="108" t="s">
        <v>107</v>
      </c>
      <c r="C77" s="2" t="s">
        <v>40</v>
      </c>
      <c r="D77" s="3">
        <v>17</v>
      </c>
      <c r="E77" s="52">
        <v>0</v>
      </c>
      <c r="F77" s="53">
        <f>D77*E77</f>
        <v>0</v>
      </c>
      <c r="G77" s="85"/>
      <c r="H77" s="85"/>
      <c r="I77" s="85"/>
      <c r="J77" s="85"/>
      <c r="K77" s="85"/>
      <c r="L77" s="85"/>
      <c r="M77" s="85"/>
      <c r="N77" s="85"/>
    </row>
    <row r="78" spans="2:14" ht="12.75">
      <c r="B78" s="12"/>
      <c r="E78" s="57"/>
      <c r="F78" s="53"/>
      <c r="G78" s="85"/>
      <c r="H78" s="85"/>
      <c r="I78" s="85"/>
      <c r="J78" s="85"/>
      <c r="K78" s="85"/>
      <c r="L78" s="85"/>
      <c r="M78" s="85"/>
      <c r="N78" s="85"/>
    </row>
    <row r="79" spans="1:14" ht="25.5">
      <c r="A79" s="1">
        <v>30</v>
      </c>
      <c r="B79" s="108" t="s">
        <v>108</v>
      </c>
      <c r="C79" s="2" t="s">
        <v>14</v>
      </c>
      <c r="D79" s="51">
        <v>1</v>
      </c>
      <c r="E79" s="52">
        <v>0</v>
      </c>
      <c r="F79" s="53">
        <f>D79*E79</f>
        <v>0</v>
      </c>
      <c r="G79" s="85"/>
      <c r="H79" s="85"/>
      <c r="I79" s="85"/>
      <c r="J79" s="85"/>
      <c r="K79" s="85"/>
      <c r="L79" s="85"/>
      <c r="M79" s="85"/>
      <c r="N79" s="85"/>
    </row>
    <row r="80" spans="2:14" ht="12.75">
      <c r="B80" s="12"/>
      <c r="E80" s="57"/>
      <c r="F80" s="53"/>
      <c r="G80" s="85"/>
      <c r="H80" s="85"/>
      <c r="I80" s="85"/>
      <c r="J80" s="85"/>
      <c r="K80" s="85"/>
      <c r="L80" s="85"/>
      <c r="M80" s="85"/>
      <c r="N80" s="85"/>
    </row>
    <row r="81" spans="1:14" ht="12.75">
      <c r="A81" s="1">
        <v>31</v>
      </c>
      <c r="B81" t="s">
        <v>33</v>
      </c>
      <c r="C81" s="2" t="s">
        <v>25</v>
      </c>
      <c r="D81" s="3" t="s">
        <v>42</v>
      </c>
      <c r="E81" s="52">
        <v>0</v>
      </c>
      <c r="F81" s="53">
        <f>E81</f>
        <v>0</v>
      </c>
      <c r="G81" s="85"/>
      <c r="H81" s="85"/>
      <c r="I81" s="85"/>
      <c r="J81" s="85"/>
      <c r="K81" s="85"/>
      <c r="L81" s="85"/>
      <c r="M81" s="85"/>
      <c r="N81" s="85"/>
    </row>
    <row r="82" spans="5:14" ht="12.75">
      <c r="E82" s="52"/>
      <c r="F82" s="53"/>
      <c r="G82" s="85"/>
      <c r="H82" s="85"/>
      <c r="I82" s="85"/>
      <c r="J82" s="85"/>
      <c r="K82" s="85"/>
      <c r="L82" s="85"/>
      <c r="M82" s="85"/>
      <c r="N82" s="85"/>
    </row>
    <row r="83" spans="1:14" ht="14.25">
      <c r="A83" s="17"/>
      <c r="B83" s="154" t="s">
        <v>170</v>
      </c>
      <c r="C83" s="18"/>
      <c r="D83" s="19"/>
      <c r="E83" s="20"/>
      <c r="F83" s="155">
        <f>SUM(F7:F81)</f>
        <v>0</v>
      </c>
      <c r="G83" s="85"/>
      <c r="H83" s="85"/>
      <c r="I83" s="85"/>
      <c r="J83" s="85"/>
      <c r="K83" s="85"/>
      <c r="L83" s="85"/>
      <c r="M83" s="85"/>
      <c r="N83" s="85"/>
    </row>
    <row r="84" spans="5:14" ht="12.75">
      <c r="E84" s="4"/>
      <c r="F84" s="56"/>
      <c r="G84" s="85"/>
      <c r="H84" s="85"/>
      <c r="I84" s="85"/>
      <c r="J84" s="85"/>
      <c r="K84" s="85"/>
      <c r="L84" s="85"/>
      <c r="M84" s="85"/>
      <c r="N84" s="85"/>
    </row>
    <row r="85" spans="1:14" ht="15">
      <c r="A85" s="128"/>
      <c r="B85" s="129" t="s">
        <v>171</v>
      </c>
      <c r="C85" s="130"/>
      <c r="D85" s="131"/>
      <c r="E85" s="132"/>
      <c r="F85" s="133">
        <f>F83</f>
        <v>0</v>
      </c>
      <c r="G85" s="85"/>
      <c r="H85" s="85"/>
      <c r="I85" s="85"/>
      <c r="J85" s="85"/>
      <c r="K85" s="85"/>
      <c r="L85" s="85"/>
      <c r="M85" s="85"/>
      <c r="N85" s="85"/>
    </row>
    <row r="86" spans="7:14" ht="12.75">
      <c r="G86" s="85"/>
      <c r="H86" s="85"/>
      <c r="I86" s="85"/>
      <c r="J86" s="85"/>
      <c r="K86" s="85"/>
      <c r="L86" s="85"/>
      <c r="M86" s="85"/>
      <c r="N86" s="85"/>
    </row>
    <row r="87" spans="7:14" ht="12.75"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7:14" ht="12.75">
      <c r="G94" s="85"/>
      <c r="H94" s="85"/>
      <c r="I94" s="85"/>
      <c r="J94" s="85"/>
      <c r="K94" s="85"/>
      <c r="L94" s="85"/>
      <c r="M94" s="85"/>
      <c r="N94" s="85"/>
    </row>
    <row r="95" spans="7:14" ht="12.75">
      <c r="G95" s="85"/>
      <c r="H95" s="85"/>
      <c r="I95" s="85"/>
      <c r="J95" s="85"/>
      <c r="K95" s="85"/>
      <c r="L95" s="85"/>
      <c r="M95" s="85"/>
      <c r="N95" s="85"/>
    </row>
    <row r="96" spans="7:14" ht="12.75">
      <c r="G96" s="85"/>
      <c r="H96" s="85"/>
      <c r="I96" s="85"/>
      <c r="J96" s="85"/>
      <c r="K96" s="85"/>
      <c r="L96" s="85"/>
      <c r="M96" s="85"/>
      <c r="N96" s="85"/>
    </row>
    <row r="97" spans="7:14" ht="12.75">
      <c r="G97" s="85"/>
      <c r="H97" s="85"/>
      <c r="I97" s="85"/>
      <c r="J97" s="85"/>
      <c r="K97" s="85"/>
      <c r="L97" s="85"/>
      <c r="M97" s="85"/>
      <c r="N97" s="85"/>
    </row>
    <row r="98" spans="1:14" ht="15">
      <c r="A98" s="22"/>
      <c r="B98" s="46"/>
      <c r="C98" s="23"/>
      <c r="D98" s="24"/>
      <c r="E98" s="16"/>
      <c r="F98" s="47"/>
      <c r="G98" s="85"/>
      <c r="H98" s="85"/>
      <c r="I98" s="85"/>
      <c r="J98" s="85"/>
      <c r="K98" s="85"/>
      <c r="L98" s="85"/>
      <c r="M98" s="85"/>
      <c r="N98" s="85"/>
    </row>
    <row r="99" spans="1:14" ht="15">
      <c r="A99" s="22"/>
      <c r="B99" s="73"/>
      <c r="C99" s="23"/>
      <c r="D99" s="24"/>
      <c r="E99" s="45"/>
      <c r="F99" s="16"/>
      <c r="G99" s="85"/>
      <c r="H99" s="85"/>
      <c r="I99" s="85"/>
      <c r="J99" s="85"/>
      <c r="K99" s="85"/>
      <c r="L99" s="85"/>
      <c r="M99" s="85"/>
      <c r="N99" s="85"/>
    </row>
    <row r="100" spans="1:14" ht="15">
      <c r="A100" s="22"/>
      <c r="B100" s="73"/>
      <c r="C100" s="23"/>
      <c r="D100" s="24"/>
      <c r="E100" s="45"/>
      <c r="F100" s="16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22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22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1:14" ht="12.75">
      <c r="A122" s="22"/>
      <c r="C122" s="23"/>
      <c r="D122" s="24"/>
      <c r="E122" s="45"/>
      <c r="F122" s="16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22"/>
      <c r="C123" s="23"/>
      <c r="D123" s="24"/>
      <c r="E123" s="45"/>
      <c r="F123" s="16"/>
      <c r="G123" s="85"/>
      <c r="H123" s="85"/>
      <c r="I123" s="85"/>
      <c r="J123" s="85"/>
      <c r="K123" s="85"/>
      <c r="L123" s="85"/>
      <c r="M123" s="85"/>
      <c r="N123" s="85"/>
    </row>
    <row r="124" spans="1:14" ht="12.75">
      <c r="A124" s="22"/>
      <c r="C124" s="23"/>
      <c r="D124" s="24"/>
      <c r="E124" s="45"/>
      <c r="F124" s="16"/>
      <c r="G124" s="85"/>
      <c r="H124" s="85"/>
      <c r="I124" s="85"/>
      <c r="J124" s="85"/>
      <c r="K124" s="85"/>
      <c r="L124" s="85"/>
      <c r="M124" s="85"/>
      <c r="N124" s="85"/>
    </row>
    <row r="125" spans="1:14" ht="12.75">
      <c r="A125" s="22"/>
      <c r="C125" s="23"/>
      <c r="D125" s="24"/>
      <c r="E125" s="45"/>
      <c r="F125" s="16"/>
      <c r="G125" s="85"/>
      <c r="H125" s="85"/>
      <c r="I125" s="85"/>
      <c r="J125" s="85"/>
      <c r="K125" s="85"/>
      <c r="L125" s="85"/>
      <c r="M125" s="85"/>
      <c r="N125" s="85"/>
    </row>
    <row r="126" spans="7:14" ht="12.75">
      <c r="G126" s="85"/>
      <c r="H126" s="85"/>
      <c r="I126" s="85"/>
      <c r="J126" s="85"/>
      <c r="K126" s="85"/>
      <c r="L126" s="85"/>
      <c r="M126" s="85"/>
      <c r="N126" s="85"/>
    </row>
    <row r="127" spans="7:14" ht="12.75">
      <c r="G127" s="85"/>
      <c r="H127" s="85"/>
      <c r="I127" s="85"/>
      <c r="J127" s="85"/>
      <c r="K127" s="85"/>
      <c r="L127" s="85"/>
      <c r="M127" s="85"/>
      <c r="N127" s="85"/>
    </row>
    <row r="128" spans="1:14" s="2" customFormat="1" ht="12.75">
      <c r="A128" s="1"/>
      <c r="B128" s="67"/>
      <c r="D128" s="3"/>
      <c r="E128"/>
      <c r="F128"/>
      <c r="G128"/>
      <c r="H128"/>
      <c r="I128"/>
      <c r="J128"/>
      <c r="K128"/>
      <c r="L128"/>
      <c r="M128"/>
      <c r="N128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24"/>
  <sheetViews>
    <sheetView view="pageLayout" workbookViewId="0" topLeftCell="A73">
      <selection activeCell="E72" sqref="E72"/>
    </sheetView>
  </sheetViews>
  <sheetFormatPr defaultColWidth="9.140625" defaultRowHeight="12.75"/>
  <cols>
    <col min="1" max="1" width="4.421875" style="1" customWidth="1"/>
    <col min="2" max="2" width="37.7109375" style="0" customWidth="1"/>
    <col min="3" max="3" width="5.57421875" style="2" customWidth="1"/>
    <col min="4" max="4" width="7.7109375" style="3" customWidth="1"/>
    <col min="5" max="5" width="15.00390625" style="0" customWidth="1"/>
    <col min="6" max="6" width="18.57421875" style="0" customWidth="1"/>
    <col min="7" max="7" width="4.28125" style="0" customWidth="1"/>
    <col min="8" max="8" width="37.7109375" style="0" customWidth="1"/>
    <col min="9" max="9" width="6.421875" style="0" customWidth="1"/>
    <col min="10" max="10" width="7.7109375" style="0" customWidth="1"/>
    <col min="11" max="11" width="15.00390625" style="0" customWidth="1"/>
    <col min="12" max="12" width="18.57421875" style="0" customWidth="1"/>
  </cols>
  <sheetData>
    <row r="1" spans="1:14" ht="27" thickBot="1" thickTop="1">
      <c r="A1" s="5" t="s">
        <v>34</v>
      </c>
      <c r="B1" s="6" t="s">
        <v>35</v>
      </c>
      <c r="C1" s="6" t="s">
        <v>36</v>
      </c>
      <c r="D1" s="7" t="s">
        <v>37</v>
      </c>
      <c r="E1" s="8" t="s">
        <v>38</v>
      </c>
      <c r="F1" s="9" t="s">
        <v>39</v>
      </c>
      <c r="G1" s="85"/>
      <c r="H1" s="85"/>
      <c r="I1" s="85"/>
      <c r="J1" s="85"/>
      <c r="K1" s="85"/>
      <c r="L1" s="85"/>
      <c r="M1" s="85"/>
      <c r="N1" s="85"/>
    </row>
    <row r="2" spans="1:14" ht="16.5" thickTop="1">
      <c r="A2" s="22"/>
      <c r="B2" s="74"/>
      <c r="C2" s="75"/>
      <c r="D2" s="76"/>
      <c r="E2" s="77"/>
      <c r="F2" s="78"/>
      <c r="G2" s="85"/>
      <c r="H2" s="85"/>
      <c r="I2" s="85"/>
      <c r="J2" s="85"/>
      <c r="K2" s="85"/>
      <c r="L2" s="85"/>
      <c r="M2" s="85"/>
      <c r="N2" s="85"/>
    </row>
    <row r="3" spans="1:14" ht="15">
      <c r="A3" s="17"/>
      <c r="B3" s="66" t="s">
        <v>177</v>
      </c>
      <c r="C3" s="18"/>
      <c r="D3" s="19"/>
      <c r="E3" s="20"/>
      <c r="F3" s="15"/>
      <c r="G3" s="85"/>
      <c r="H3" s="91"/>
      <c r="I3" s="85"/>
      <c r="J3" s="85"/>
      <c r="K3" s="85"/>
      <c r="L3" s="85"/>
      <c r="M3" s="85"/>
      <c r="N3" s="85"/>
    </row>
    <row r="4" spans="1:14" ht="15">
      <c r="A4" s="22"/>
      <c r="B4" s="73"/>
      <c r="C4" s="23"/>
      <c r="D4" s="24"/>
      <c r="E4" s="45"/>
      <c r="F4" s="16"/>
      <c r="G4" s="85"/>
      <c r="H4" s="91"/>
      <c r="I4" s="85"/>
      <c r="J4" s="85"/>
      <c r="K4" s="85"/>
      <c r="L4" s="85"/>
      <c r="M4" s="85"/>
      <c r="N4" s="85"/>
    </row>
    <row r="5" spans="1:14" ht="14.25">
      <c r="A5" s="17"/>
      <c r="B5" s="154" t="s">
        <v>178</v>
      </c>
      <c r="C5" s="18"/>
      <c r="D5" s="19"/>
      <c r="E5" s="20"/>
      <c r="F5" s="15"/>
      <c r="G5" s="85"/>
      <c r="H5" s="91"/>
      <c r="I5" s="85"/>
      <c r="J5" s="85"/>
      <c r="K5" s="85"/>
      <c r="L5" s="85"/>
      <c r="M5" s="85"/>
      <c r="N5" s="85"/>
    </row>
    <row r="6" spans="5:14" ht="12.75">
      <c r="E6" s="4"/>
      <c r="G6" s="85"/>
      <c r="H6" s="85"/>
      <c r="I6" s="85"/>
      <c r="J6" s="85"/>
      <c r="K6" s="85"/>
      <c r="L6" s="85"/>
      <c r="M6" s="85"/>
      <c r="N6" s="85"/>
    </row>
    <row r="7" spans="1:14" ht="25.5">
      <c r="A7" s="1">
        <v>1</v>
      </c>
      <c r="B7" s="115" t="s">
        <v>105</v>
      </c>
      <c r="C7" s="2" t="s">
        <v>40</v>
      </c>
      <c r="D7" s="114">
        <v>34</v>
      </c>
      <c r="E7" s="52">
        <v>0</v>
      </c>
      <c r="F7" s="52">
        <f>D7*E7</f>
        <v>0</v>
      </c>
      <c r="G7" s="85"/>
      <c r="H7" s="85"/>
      <c r="I7" s="85"/>
      <c r="J7" s="85"/>
      <c r="K7" s="85"/>
      <c r="L7" s="85"/>
      <c r="M7" s="85"/>
      <c r="N7" s="85"/>
    </row>
    <row r="8" spans="5:14" ht="12.75">
      <c r="E8" s="52"/>
      <c r="F8" s="52"/>
      <c r="G8" s="85"/>
      <c r="H8" s="85"/>
      <c r="I8" s="85"/>
      <c r="J8" s="85"/>
      <c r="K8" s="85"/>
      <c r="L8" s="85"/>
      <c r="M8" s="85"/>
      <c r="N8" s="85"/>
    </row>
    <row r="9" spans="1:14" ht="25.5">
      <c r="A9" s="1">
        <v>2</v>
      </c>
      <c r="B9" s="10" t="s">
        <v>41</v>
      </c>
      <c r="C9" s="2" t="s">
        <v>40</v>
      </c>
      <c r="D9" s="114">
        <v>34</v>
      </c>
      <c r="E9" s="52">
        <v>0</v>
      </c>
      <c r="F9" s="52">
        <f>D9*E9</f>
        <v>0</v>
      </c>
      <c r="G9" s="85"/>
      <c r="I9" s="85"/>
      <c r="J9" s="85"/>
      <c r="K9" s="85"/>
      <c r="L9" s="85"/>
      <c r="M9" s="85"/>
      <c r="N9" s="85"/>
    </row>
    <row r="10" spans="5:14" ht="12.75">
      <c r="E10" s="4"/>
      <c r="F10" s="11"/>
      <c r="G10" s="85"/>
      <c r="H10" s="85"/>
      <c r="I10" s="85"/>
      <c r="J10" s="85"/>
      <c r="K10" s="85"/>
      <c r="L10" s="85"/>
      <c r="M10" s="85"/>
      <c r="N10" s="85"/>
    </row>
    <row r="11" spans="1:14" ht="38.25">
      <c r="A11" s="1">
        <v>3</v>
      </c>
      <c r="B11" s="115" t="s">
        <v>59</v>
      </c>
      <c r="C11" s="2" t="s">
        <v>14</v>
      </c>
      <c r="D11" s="3">
        <v>1</v>
      </c>
      <c r="E11" s="53">
        <v>0</v>
      </c>
      <c r="F11" s="53">
        <f>D11*E11</f>
        <v>0</v>
      </c>
      <c r="G11" s="85"/>
      <c r="H11" s="85"/>
      <c r="I11" s="85"/>
      <c r="J11" s="85"/>
      <c r="K11" s="85"/>
      <c r="L11" s="85"/>
      <c r="M11" s="85"/>
      <c r="N11" s="85"/>
    </row>
    <row r="12" spans="2:14" ht="12.75">
      <c r="B12" s="10"/>
      <c r="E12" s="4"/>
      <c r="F12" s="53"/>
      <c r="G12" s="85"/>
      <c r="H12" s="85"/>
      <c r="I12" s="85"/>
      <c r="J12" s="85"/>
      <c r="K12" s="85"/>
      <c r="L12" s="85"/>
      <c r="M12" s="85"/>
      <c r="N12" s="85"/>
    </row>
    <row r="13" spans="1:14" ht="25.5">
      <c r="A13" s="1">
        <v>4</v>
      </c>
      <c r="B13" s="10" t="s">
        <v>30</v>
      </c>
      <c r="C13" s="2" t="s">
        <v>4</v>
      </c>
      <c r="D13" s="51">
        <v>2</v>
      </c>
      <c r="E13" s="68">
        <v>0</v>
      </c>
      <c r="F13" s="68">
        <f>D13*E13</f>
        <v>0</v>
      </c>
      <c r="G13" s="85"/>
      <c r="H13" s="85"/>
      <c r="I13" s="85"/>
      <c r="J13" s="85"/>
      <c r="K13" s="85"/>
      <c r="L13" s="85"/>
      <c r="M13" s="85"/>
      <c r="N13" s="85"/>
    </row>
    <row r="14" spans="5:14" ht="12.75">
      <c r="E14" s="4"/>
      <c r="F14" s="54"/>
      <c r="G14" s="85"/>
      <c r="H14" s="85"/>
      <c r="I14" s="85"/>
      <c r="J14" s="85"/>
      <c r="K14" s="85"/>
      <c r="L14" s="85"/>
      <c r="M14" s="85"/>
      <c r="N14" s="85"/>
    </row>
    <row r="15" spans="1:14" ht="25.5">
      <c r="A15" s="1">
        <v>5</v>
      </c>
      <c r="B15" s="145" t="s">
        <v>106</v>
      </c>
      <c r="C15" s="2" t="s">
        <v>40</v>
      </c>
      <c r="D15" s="3">
        <v>34</v>
      </c>
      <c r="E15" s="52">
        <v>0</v>
      </c>
      <c r="F15" s="53">
        <f>D15*E15</f>
        <v>0</v>
      </c>
      <c r="G15" s="85"/>
      <c r="H15" s="85"/>
      <c r="I15" s="85"/>
      <c r="J15" s="85"/>
      <c r="K15" s="85"/>
      <c r="L15" s="85"/>
      <c r="M15" s="85"/>
      <c r="N15" s="85"/>
    </row>
    <row r="16" spans="5:14" ht="12.75">
      <c r="E16" s="4"/>
      <c r="F16" s="54"/>
      <c r="G16" s="85"/>
      <c r="H16" s="85"/>
      <c r="I16" s="85"/>
      <c r="J16" s="85"/>
      <c r="K16" s="85"/>
      <c r="L16" s="85"/>
      <c r="M16" s="85"/>
      <c r="N16" s="85"/>
    </row>
    <row r="17" spans="1:14" ht="42" customHeight="1">
      <c r="A17" s="1">
        <v>6</v>
      </c>
      <c r="B17" s="12" t="s">
        <v>2</v>
      </c>
      <c r="C17" s="2" t="s">
        <v>40</v>
      </c>
      <c r="D17" s="3">
        <v>34</v>
      </c>
      <c r="E17" s="148">
        <v>0</v>
      </c>
      <c r="F17" s="53">
        <f>D17*E17</f>
        <v>0</v>
      </c>
      <c r="G17" s="85"/>
      <c r="H17" s="85"/>
      <c r="I17" s="85"/>
      <c r="J17" s="85"/>
      <c r="K17" s="85"/>
      <c r="L17" s="85"/>
      <c r="M17" s="85"/>
      <c r="N17" s="85"/>
    </row>
    <row r="18" spans="5:14" ht="12.75">
      <c r="E18" s="57"/>
      <c r="F18" s="54"/>
      <c r="G18" s="85"/>
      <c r="H18" s="85"/>
      <c r="I18" s="85"/>
      <c r="J18" s="85"/>
      <c r="K18" s="85"/>
      <c r="L18" s="85"/>
      <c r="M18" s="85"/>
      <c r="N18" s="85"/>
    </row>
    <row r="19" spans="1:14" ht="25.5">
      <c r="A19" s="146">
        <v>7</v>
      </c>
      <c r="B19" s="150" t="s">
        <v>113</v>
      </c>
      <c r="C19" s="70" t="s">
        <v>112</v>
      </c>
      <c r="D19" s="71">
        <v>5</v>
      </c>
      <c r="E19" s="148">
        <v>0</v>
      </c>
      <c r="F19" s="149">
        <f>D19*E19</f>
        <v>0</v>
      </c>
      <c r="G19" s="85"/>
      <c r="H19" s="85"/>
      <c r="I19" s="85"/>
      <c r="J19" s="85"/>
      <c r="K19" s="85"/>
      <c r="L19" s="85"/>
      <c r="M19" s="85"/>
      <c r="N19" s="85"/>
    </row>
    <row r="20" spans="5:14" ht="12.75">
      <c r="E20" s="57"/>
      <c r="F20" s="54"/>
      <c r="G20" s="85"/>
      <c r="H20" s="85"/>
      <c r="I20" s="85"/>
      <c r="J20" s="85"/>
      <c r="K20" s="85"/>
      <c r="L20" s="85"/>
      <c r="M20" s="85"/>
      <c r="N20" s="85"/>
    </row>
    <row r="21" spans="1:14" ht="51">
      <c r="A21" s="146">
        <v>8</v>
      </c>
      <c r="B21" s="151" t="s">
        <v>179</v>
      </c>
      <c r="C21" s="70"/>
      <c r="D21" s="71"/>
      <c r="E21" s="148"/>
      <c r="F21" s="149"/>
      <c r="G21" s="85"/>
      <c r="H21" s="85"/>
      <c r="I21" s="85"/>
      <c r="J21" s="85"/>
      <c r="K21" s="85"/>
      <c r="L21" s="85"/>
      <c r="M21" s="85"/>
      <c r="N21" s="85"/>
    </row>
    <row r="22" spans="1:14" ht="14.25">
      <c r="A22" s="146"/>
      <c r="B22" s="30" t="s">
        <v>77</v>
      </c>
      <c r="C22" s="29" t="s">
        <v>9</v>
      </c>
      <c r="D22" s="114">
        <v>12.14</v>
      </c>
      <c r="E22" s="53">
        <v>0</v>
      </c>
      <c r="F22" s="58">
        <f>D22*E22</f>
        <v>0</v>
      </c>
      <c r="G22" s="85"/>
      <c r="H22" s="85"/>
      <c r="I22" s="85"/>
      <c r="J22" s="85"/>
      <c r="K22" s="85"/>
      <c r="L22" s="85"/>
      <c r="M22" s="85"/>
      <c r="N22" s="85"/>
    </row>
    <row r="23" spans="1:14" ht="14.25">
      <c r="A23" s="146"/>
      <c r="B23" s="30" t="s">
        <v>78</v>
      </c>
      <c r="C23" s="29" t="s">
        <v>9</v>
      </c>
      <c r="D23" s="3">
        <v>15.2</v>
      </c>
      <c r="E23" s="53">
        <v>0</v>
      </c>
      <c r="F23" s="58">
        <f>D23*E23</f>
        <v>0</v>
      </c>
      <c r="G23" s="85"/>
      <c r="H23" s="85"/>
      <c r="I23" s="85"/>
      <c r="J23" s="85"/>
      <c r="K23" s="85"/>
      <c r="L23" s="85"/>
      <c r="M23" s="85"/>
      <c r="N23" s="85"/>
    </row>
    <row r="24" spans="1:14" ht="14.25">
      <c r="A24" s="146"/>
      <c r="B24" s="30" t="s">
        <v>23</v>
      </c>
      <c r="C24" s="29" t="s">
        <v>9</v>
      </c>
      <c r="D24" s="3">
        <v>3</v>
      </c>
      <c r="E24" s="53">
        <v>0</v>
      </c>
      <c r="F24" s="58">
        <f>D24*E24</f>
        <v>0</v>
      </c>
      <c r="G24" s="85"/>
      <c r="H24" s="85"/>
      <c r="I24" s="85"/>
      <c r="J24" s="85"/>
      <c r="K24" s="85"/>
      <c r="L24" s="85"/>
      <c r="M24" s="85"/>
      <c r="N24" s="85"/>
    </row>
    <row r="25" spans="1:14" ht="12.75">
      <c r="A25" s="146"/>
      <c r="B25" s="152"/>
      <c r="C25" s="70"/>
      <c r="D25" s="71"/>
      <c r="E25" s="43"/>
      <c r="F25" s="43"/>
      <c r="G25" s="85"/>
      <c r="H25" s="85"/>
      <c r="I25" s="85"/>
      <c r="J25" s="85"/>
      <c r="K25" s="85"/>
      <c r="L25" s="85"/>
      <c r="M25" s="85"/>
      <c r="N25" s="85"/>
    </row>
    <row r="26" spans="1:14" ht="51">
      <c r="A26" s="146">
        <v>9</v>
      </c>
      <c r="B26" s="151" t="s">
        <v>180</v>
      </c>
      <c r="C26" s="70"/>
      <c r="D26" s="71"/>
      <c r="E26" s="148"/>
      <c r="F26" s="149"/>
      <c r="G26" s="85"/>
      <c r="H26" s="85"/>
      <c r="I26" s="85"/>
      <c r="J26" s="85"/>
      <c r="K26" s="85"/>
      <c r="L26" s="85"/>
      <c r="M26" s="85"/>
      <c r="N26" s="85"/>
    </row>
    <row r="27" spans="1:14" ht="14.25">
      <c r="A27" s="146"/>
      <c r="B27" s="30" t="s">
        <v>77</v>
      </c>
      <c r="C27" s="29" t="s">
        <v>9</v>
      </c>
      <c r="D27" s="114">
        <v>1.7</v>
      </c>
      <c r="E27" s="53">
        <v>0</v>
      </c>
      <c r="F27" s="58">
        <f>D27*E27</f>
        <v>0</v>
      </c>
      <c r="G27" s="85"/>
      <c r="H27" s="85"/>
      <c r="I27" s="85"/>
      <c r="J27" s="85"/>
      <c r="K27" s="85"/>
      <c r="L27" s="85"/>
      <c r="M27" s="85"/>
      <c r="N27" s="85"/>
    </row>
    <row r="28" spans="1:14" ht="14.25">
      <c r="A28" s="146"/>
      <c r="B28" s="30" t="s">
        <v>78</v>
      </c>
      <c r="C28" s="29" t="s">
        <v>9</v>
      </c>
      <c r="D28" s="3">
        <v>2.2</v>
      </c>
      <c r="E28" s="53">
        <v>0</v>
      </c>
      <c r="F28" s="58">
        <f>D28*E28</f>
        <v>0</v>
      </c>
      <c r="G28" s="85"/>
      <c r="H28" s="85"/>
      <c r="I28" s="85"/>
      <c r="J28" s="85"/>
      <c r="K28" s="85"/>
      <c r="L28" s="85"/>
      <c r="M28" s="85"/>
      <c r="N28" s="85"/>
    </row>
    <row r="29" spans="1:14" ht="14.25">
      <c r="A29" s="146"/>
      <c r="B29" s="30" t="s">
        <v>23</v>
      </c>
      <c r="C29" s="29" t="s">
        <v>9</v>
      </c>
      <c r="D29" s="3">
        <v>0.4</v>
      </c>
      <c r="E29" s="53">
        <v>0</v>
      </c>
      <c r="F29" s="58">
        <f>D29*E29</f>
        <v>0</v>
      </c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146"/>
      <c r="B30" s="30"/>
      <c r="C30" s="29"/>
      <c r="E30" s="53"/>
      <c r="F30" s="58"/>
      <c r="G30" s="85"/>
      <c r="H30" s="85"/>
      <c r="I30" s="85"/>
      <c r="J30" s="85"/>
      <c r="K30" s="85"/>
      <c r="L30" s="85"/>
      <c r="M30" s="85"/>
      <c r="N30" s="85"/>
    </row>
    <row r="31" spans="1:14" ht="89.25">
      <c r="A31" s="146">
        <v>10</v>
      </c>
      <c r="B31" s="151" t="s">
        <v>181</v>
      </c>
      <c r="C31" s="70"/>
      <c r="D31" s="71"/>
      <c r="E31" s="148"/>
      <c r="F31" s="149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146"/>
      <c r="B32" s="109" t="s">
        <v>182</v>
      </c>
      <c r="C32" s="2" t="s">
        <v>12</v>
      </c>
      <c r="D32" s="3">
        <v>20.4</v>
      </c>
      <c r="E32" s="53">
        <v>0</v>
      </c>
      <c r="F32" s="58">
        <f>D32*E32</f>
        <v>0</v>
      </c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146"/>
      <c r="B33" s="151"/>
      <c r="C33" s="70"/>
      <c r="D33" s="71"/>
      <c r="E33" s="148"/>
      <c r="F33" s="149"/>
      <c r="G33" s="85"/>
      <c r="H33" s="85"/>
      <c r="I33" s="85"/>
      <c r="J33" s="85"/>
      <c r="K33" s="85"/>
      <c r="L33" s="85"/>
      <c r="M33" s="85"/>
      <c r="N33" s="85"/>
    </row>
    <row r="34" spans="7:14" ht="12.75">
      <c r="G34" s="85"/>
      <c r="H34" s="85"/>
      <c r="I34" s="85"/>
      <c r="J34" s="85"/>
      <c r="K34" s="85"/>
      <c r="L34" s="85"/>
      <c r="M34" s="85"/>
      <c r="N34" s="85"/>
    </row>
    <row r="35" spans="1:14" ht="13.5" thickBot="1">
      <c r="A35" s="146"/>
      <c r="B35" s="152"/>
      <c r="C35" s="70"/>
      <c r="D35" s="71"/>
      <c r="E35" s="43"/>
      <c r="F35" s="43"/>
      <c r="G35" s="85"/>
      <c r="H35" s="85"/>
      <c r="I35" s="85"/>
      <c r="J35" s="85"/>
      <c r="K35" s="85"/>
      <c r="L35" s="85"/>
      <c r="M35" s="85"/>
      <c r="N35" s="85"/>
    </row>
    <row r="36" spans="1:14" ht="27" thickBot="1" thickTop="1">
      <c r="A36" s="5" t="s">
        <v>34</v>
      </c>
      <c r="B36" s="6" t="s">
        <v>35</v>
      </c>
      <c r="C36" s="6" t="s">
        <v>36</v>
      </c>
      <c r="D36" s="7" t="s">
        <v>37</v>
      </c>
      <c r="E36" s="8" t="s">
        <v>38</v>
      </c>
      <c r="F36" s="9" t="s">
        <v>39</v>
      </c>
      <c r="G36" s="85"/>
      <c r="H36" s="85"/>
      <c r="I36" s="85"/>
      <c r="J36" s="85"/>
      <c r="K36" s="85"/>
      <c r="L36" s="85"/>
      <c r="M36" s="85"/>
      <c r="N36" s="85"/>
    </row>
    <row r="37" spans="7:14" ht="13.5" thickTop="1">
      <c r="G37" s="85"/>
      <c r="H37" s="85"/>
      <c r="I37" s="85"/>
      <c r="J37" s="85"/>
      <c r="K37" s="85"/>
      <c r="L37" s="85"/>
      <c r="M37" s="85"/>
      <c r="N37" s="85"/>
    </row>
    <row r="38" spans="1:14" ht="25.5">
      <c r="A38" s="1">
        <v>11</v>
      </c>
      <c r="B38" s="151" t="s">
        <v>114</v>
      </c>
      <c r="C38" s="29" t="s">
        <v>10</v>
      </c>
      <c r="D38" s="3">
        <v>7</v>
      </c>
      <c r="E38" s="53">
        <v>0</v>
      </c>
      <c r="F38" s="58">
        <f>D38*E38</f>
        <v>0</v>
      </c>
      <c r="G38" s="85"/>
      <c r="H38" s="85"/>
      <c r="I38" s="85"/>
      <c r="J38" s="85"/>
      <c r="K38" s="85"/>
      <c r="L38" s="85"/>
      <c r="M38" s="85"/>
      <c r="N38" s="85"/>
    </row>
    <row r="39" spans="2:14" ht="12.75">
      <c r="B39" s="10"/>
      <c r="C39" s="29"/>
      <c r="E39" s="53"/>
      <c r="F39" s="58"/>
      <c r="G39" s="85"/>
      <c r="H39" s="85"/>
      <c r="I39" s="85"/>
      <c r="J39" s="85"/>
      <c r="K39" s="85"/>
      <c r="L39" s="85"/>
      <c r="M39" s="85"/>
      <c r="N39" s="85"/>
    </row>
    <row r="40" spans="1:14" ht="38.25">
      <c r="A40" s="1">
        <v>12</v>
      </c>
      <c r="B40" s="115" t="s">
        <v>183</v>
      </c>
      <c r="C40" s="29" t="s">
        <v>10</v>
      </c>
      <c r="D40" s="3">
        <v>20</v>
      </c>
      <c r="E40" s="53">
        <v>0</v>
      </c>
      <c r="F40" s="58">
        <f>D40*E40</f>
        <v>0</v>
      </c>
      <c r="G40" s="85"/>
      <c r="H40" s="85"/>
      <c r="I40" s="85"/>
      <c r="J40" s="85"/>
      <c r="K40" s="85"/>
      <c r="L40" s="85"/>
      <c r="M40" s="85"/>
      <c r="N40" s="85"/>
    </row>
    <row r="41" spans="2:14" ht="12.75">
      <c r="B41" s="10"/>
      <c r="C41" s="29"/>
      <c r="E41" s="53"/>
      <c r="F41" s="58"/>
      <c r="G41" s="85"/>
      <c r="H41" s="85"/>
      <c r="I41" s="85"/>
      <c r="J41" s="85"/>
      <c r="K41" s="85"/>
      <c r="L41" s="85"/>
      <c r="M41" s="85"/>
      <c r="N41" s="85"/>
    </row>
    <row r="42" spans="1:14" ht="38.25">
      <c r="A42" s="146">
        <v>13</v>
      </c>
      <c r="B42" s="151" t="s">
        <v>184</v>
      </c>
      <c r="C42" s="70" t="s">
        <v>112</v>
      </c>
      <c r="D42" s="71">
        <v>4.6</v>
      </c>
      <c r="E42" s="148">
        <v>0</v>
      </c>
      <c r="F42" s="149">
        <f>D42*E42</f>
        <v>0</v>
      </c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146"/>
      <c r="B43" s="151"/>
      <c r="C43" s="70"/>
      <c r="D43" s="71"/>
      <c r="E43" s="148"/>
      <c r="F43" s="149"/>
      <c r="G43" s="85"/>
      <c r="H43" s="85"/>
      <c r="I43" s="85"/>
      <c r="J43" s="85"/>
      <c r="K43" s="85"/>
      <c r="L43" s="85"/>
      <c r="M43" s="85"/>
      <c r="N43" s="85"/>
    </row>
    <row r="44" spans="1:14" ht="51">
      <c r="A44" s="146">
        <v>14</v>
      </c>
      <c r="B44" s="151" t="s">
        <v>185</v>
      </c>
      <c r="C44" s="70" t="s">
        <v>112</v>
      </c>
      <c r="D44" s="71">
        <v>5.1</v>
      </c>
      <c r="E44" s="148">
        <v>0</v>
      </c>
      <c r="F44" s="149">
        <f>D44*E44</f>
        <v>0</v>
      </c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146"/>
      <c r="B45" s="151"/>
      <c r="C45" s="70"/>
      <c r="D45" s="71"/>
      <c r="E45" s="148"/>
      <c r="F45" s="149"/>
      <c r="G45" s="85"/>
      <c r="H45" s="85"/>
      <c r="I45" s="85"/>
      <c r="J45" s="85"/>
      <c r="K45" s="85"/>
      <c r="L45" s="85"/>
      <c r="M45" s="85"/>
      <c r="N45" s="85"/>
    </row>
    <row r="46" spans="1:14" ht="38.25">
      <c r="A46" s="1">
        <v>15</v>
      </c>
      <c r="B46" s="108" t="s">
        <v>186</v>
      </c>
      <c r="C46" s="29" t="s">
        <v>9</v>
      </c>
      <c r="D46" s="3">
        <v>0.5</v>
      </c>
      <c r="E46" s="53">
        <v>0</v>
      </c>
      <c r="F46" s="58">
        <f>D46*E46</f>
        <v>0</v>
      </c>
      <c r="G46" s="85"/>
      <c r="H46" s="85"/>
      <c r="I46" s="85"/>
      <c r="J46" s="85"/>
      <c r="K46" s="85"/>
      <c r="L46" s="85"/>
      <c r="M46" s="85"/>
      <c r="N46" s="85"/>
    </row>
    <row r="47" spans="2:14" ht="12.75">
      <c r="B47" s="108"/>
      <c r="C47" s="29"/>
      <c r="E47" s="53"/>
      <c r="F47" s="58"/>
      <c r="G47" s="85"/>
      <c r="H47" s="85"/>
      <c r="I47" s="85"/>
      <c r="J47" s="85"/>
      <c r="K47" s="85"/>
      <c r="L47" s="85"/>
      <c r="M47" s="85"/>
      <c r="N47" s="85"/>
    </row>
    <row r="48" spans="1:14" ht="38.25">
      <c r="A48" s="146">
        <v>16</v>
      </c>
      <c r="B48" s="151" t="s">
        <v>118</v>
      </c>
      <c r="C48" s="70" t="s">
        <v>112</v>
      </c>
      <c r="D48" s="71">
        <v>0</v>
      </c>
      <c r="E48" s="148">
        <v>0</v>
      </c>
      <c r="F48" s="149">
        <f>D48*E48</f>
        <v>0</v>
      </c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146"/>
      <c r="B49" s="152"/>
      <c r="C49" s="70"/>
      <c r="D49" s="71"/>
      <c r="E49" s="43"/>
      <c r="F49" s="43"/>
      <c r="G49" s="85"/>
      <c r="H49" s="85"/>
      <c r="I49" s="85"/>
      <c r="J49" s="85"/>
      <c r="K49" s="85"/>
      <c r="L49" s="85"/>
      <c r="M49" s="85"/>
      <c r="N49" s="85"/>
    </row>
    <row r="50" spans="1:14" ht="51">
      <c r="A50" s="146">
        <v>17</v>
      </c>
      <c r="B50" s="151" t="s">
        <v>187</v>
      </c>
      <c r="C50" s="70" t="s">
        <v>112</v>
      </c>
      <c r="D50" s="71">
        <v>33</v>
      </c>
      <c r="E50" s="148">
        <v>0</v>
      </c>
      <c r="F50" s="149">
        <f>D50*E50</f>
        <v>0</v>
      </c>
      <c r="G50" s="85"/>
      <c r="H50" s="85"/>
      <c r="I50" s="85"/>
      <c r="J50" s="85"/>
      <c r="K50" s="85"/>
      <c r="L50" s="85"/>
      <c r="M50" s="85"/>
      <c r="N50" s="85"/>
    </row>
    <row r="51" spans="1:14" ht="12.75">
      <c r="A51" s="146"/>
      <c r="B51" s="152"/>
      <c r="C51" s="70"/>
      <c r="D51" s="71"/>
      <c r="E51" s="43"/>
      <c r="F51" s="43"/>
      <c r="G51" s="85"/>
      <c r="H51" s="85"/>
      <c r="I51" s="85"/>
      <c r="J51" s="85"/>
      <c r="K51" s="85"/>
      <c r="L51" s="85"/>
      <c r="M51" s="85"/>
      <c r="N51" s="85"/>
    </row>
    <row r="52" spans="1:14" ht="38.25">
      <c r="A52" s="146">
        <v>18</v>
      </c>
      <c r="B52" s="151" t="s">
        <v>188</v>
      </c>
      <c r="C52" s="70" t="s">
        <v>112</v>
      </c>
      <c r="D52" s="71">
        <v>8.6</v>
      </c>
      <c r="E52" s="148">
        <v>0</v>
      </c>
      <c r="F52" s="149">
        <f>D52*E52</f>
        <v>0</v>
      </c>
      <c r="G52" s="85"/>
      <c r="H52" s="85"/>
      <c r="I52" s="85"/>
      <c r="J52" s="85"/>
      <c r="K52" s="85"/>
      <c r="L52" s="85"/>
      <c r="M52" s="85"/>
      <c r="N52" s="85"/>
    </row>
    <row r="53" spans="1:14" ht="12.75">
      <c r="A53" s="146"/>
      <c r="B53" s="151"/>
      <c r="C53" s="70"/>
      <c r="D53" s="71"/>
      <c r="E53" s="148"/>
      <c r="F53" s="149"/>
      <c r="G53" s="85"/>
      <c r="H53" s="85"/>
      <c r="I53" s="85"/>
      <c r="J53" s="85"/>
      <c r="K53" s="85"/>
      <c r="L53" s="85"/>
      <c r="M53" s="85"/>
      <c r="N53" s="85"/>
    </row>
    <row r="54" spans="1:14" ht="25.5">
      <c r="A54" s="146">
        <v>19</v>
      </c>
      <c r="B54" s="151" t="s">
        <v>115</v>
      </c>
      <c r="C54" s="70" t="s">
        <v>56</v>
      </c>
      <c r="D54" s="71">
        <v>40</v>
      </c>
      <c r="E54" s="148">
        <v>0</v>
      </c>
      <c r="F54" s="149">
        <f>D54*E54</f>
        <v>0</v>
      </c>
      <c r="G54" s="85"/>
      <c r="H54" s="85"/>
      <c r="I54" s="85"/>
      <c r="J54" s="85"/>
      <c r="K54" s="85"/>
      <c r="L54" s="85"/>
      <c r="M54" s="85"/>
      <c r="N54" s="85"/>
    </row>
    <row r="55" spans="5:14" ht="12.75">
      <c r="E55" s="57"/>
      <c r="F55" s="54"/>
      <c r="G55" s="85"/>
      <c r="H55" s="85"/>
      <c r="I55" s="85"/>
      <c r="J55" s="85"/>
      <c r="K55" s="85"/>
      <c r="L55" s="85"/>
      <c r="M55" s="85"/>
      <c r="N55" s="85"/>
    </row>
    <row r="56" spans="1:14" ht="38.25">
      <c r="A56" s="1">
        <v>20</v>
      </c>
      <c r="B56" s="108" t="s">
        <v>267</v>
      </c>
      <c r="C56" s="153" t="s">
        <v>8</v>
      </c>
      <c r="D56" s="51">
        <v>1</v>
      </c>
      <c r="E56" s="53">
        <v>0</v>
      </c>
      <c r="F56" s="58">
        <f>D56*E56</f>
        <v>0</v>
      </c>
      <c r="G56" s="85"/>
      <c r="H56" s="85"/>
      <c r="I56" s="85"/>
      <c r="J56" s="85"/>
      <c r="K56" s="85"/>
      <c r="L56" s="85"/>
      <c r="M56" s="85"/>
      <c r="N56" s="85"/>
    </row>
    <row r="57" spans="2:14" ht="12.75">
      <c r="B57" s="108"/>
      <c r="C57" s="153"/>
      <c r="D57" s="51"/>
      <c r="E57" s="53"/>
      <c r="F57" s="58"/>
      <c r="G57" s="85"/>
      <c r="H57" s="85"/>
      <c r="I57" s="85"/>
      <c r="J57" s="85"/>
      <c r="K57" s="85"/>
      <c r="L57" s="85"/>
      <c r="M57" s="85"/>
      <c r="N57" s="85"/>
    </row>
    <row r="58" spans="1:14" ht="38.25">
      <c r="A58" s="1">
        <v>21</v>
      </c>
      <c r="B58" s="108" t="s">
        <v>172</v>
      </c>
      <c r="C58" s="116" t="s">
        <v>125</v>
      </c>
      <c r="D58" s="51">
        <v>0</v>
      </c>
      <c r="E58" s="53">
        <v>0</v>
      </c>
      <c r="F58" s="58">
        <f>D58*E58</f>
        <v>0</v>
      </c>
      <c r="G58" s="85"/>
      <c r="H58" s="85"/>
      <c r="I58" s="85"/>
      <c r="J58" s="85"/>
      <c r="K58" s="85"/>
      <c r="L58" s="85"/>
      <c r="M58" s="85"/>
      <c r="N58" s="85"/>
    </row>
    <row r="59" spans="2:14" ht="12.75">
      <c r="B59" s="108"/>
      <c r="C59" s="116"/>
      <c r="D59" s="51"/>
      <c r="E59" s="53"/>
      <c r="F59" s="58"/>
      <c r="G59" s="85"/>
      <c r="H59" s="85"/>
      <c r="I59" s="85"/>
      <c r="J59" s="85"/>
      <c r="K59" s="85"/>
      <c r="L59" s="85"/>
      <c r="M59" s="85"/>
      <c r="N59" s="85"/>
    </row>
    <row r="60" spans="1:14" ht="25.5">
      <c r="A60" s="1">
        <v>22</v>
      </c>
      <c r="B60" s="108" t="s">
        <v>173</v>
      </c>
      <c r="C60" s="50" t="s">
        <v>4</v>
      </c>
      <c r="D60" s="51">
        <v>1</v>
      </c>
      <c r="E60" s="53">
        <v>0</v>
      </c>
      <c r="F60" s="58">
        <f>D60*E60</f>
        <v>0</v>
      </c>
      <c r="G60" s="85"/>
      <c r="H60" s="85"/>
      <c r="I60" s="85"/>
      <c r="J60" s="85"/>
      <c r="K60" s="85"/>
      <c r="L60" s="85"/>
      <c r="M60" s="85"/>
      <c r="N60" s="85"/>
    </row>
    <row r="61" spans="2:14" ht="12.75">
      <c r="B61" s="108"/>
      <c r="C61" s="116"/>
      <c r="D61" s="51"/>
      <c r="E61" s="53"/>
      <c r="F61" s="58"/>
      <c r="G61" s="85"/>
      <c r="H61" s="85"/>
      <c r="I61" s="85"/>
      <c r="J61" s="85"/>
      <c r="K61" s="85"/>
      <c r="L61" s="85"/>
      <c r="M61" s="85"/>
      <c r="N61" s="85"/>
    </row>
    <row r="62" spans="1:14" ht="25.5">
      <c r="A62" s="1">
        <v>23</v>
      </c>
      <c r="B62" s="108" t="s">
        <v>174</v>
      </c>
      <c r="C62" s="50" t="s">
        <v>4</v>
      </c>
      <c r="D62" s="51">
        <v>1</v>
      </c>
      <c r="E62" s="53">
        <v>0</v>
      </c>
      <c r="F62" s="58">
        <f>D62*E62</f>
        <v>0</v>
      </c>
      <c r="G62" s="85"/>
      <c r="H62" s="85"/>
      <c r="I62" s="85"/>
      <c r="J62" s="85"/>
      <c r="K62" s="85"/>
      <c r="L62" s="85"/>
      <c r="M62" s="85"/>
      <c r="N62" s="85"/>
    </row>
    <row r="63" spans="2:14" ht="12.75">
      <c r="B63" s="49"/>
      <c r="C63" s="50"/>
      <c r="D63" s="51"/>
      <c r="E63" s="53"/>
      <c r="F63" s="58"/>
      <c r="G63" s="85"/>
      <c r="H63" s="85"/>
      <c r="I63" s="85"/>
      <c r="J63" s="85"/>
      <c r="K63" s="85"/>
      <c r="L63" s="85"/>
      <c r="M63" s="85"/>
      <c r="N63" s="85"/>
    </row>
    <row r="64" spans="1:14" ht="25.5">
      <c r="A64" s="1">
        <v>24</v>
      </c>
      <c r="B64" s="108" t="s">
        <v>175</v>
      </c>
      <c r="C64" s="50" t="s">
        <v>4</v>
      </c>
      <c r="D64" s="51">
        <v>1</v>
      </c>
      <c r="E64" s="53">
        <v>0</v>
      </c>
      <c r="F64" s="58">
        <f>D64*E64</f>
        <v>0</v>
      </c>
      <c r="G64" s="85"/>
      <c r="H64" s="85"/>
      <c r="I64" s="85"/>
      <c r="J64" s="85"/>
      <c r="K64" s="85"/>
      <c r="L64" s="85"/>
      <c r="M64" s="85"/>
      <c r="N64" s="85"/>
    </row>
    <row r="65" spans="2:14" ht="12.75">
      <c r="B65" s="49"/>
      <c r="C65" s="50"/>
      <c r="D65" s="51"/>
      <c r="E65" s="53"/>
      <c r="F65" s="58"/>
      <c r="G65" s="85"/>
      <c r="H65" s="85"/>
      <c r="I65" s="85"/>
      <c r="J65" s="85"/>
      <c r="K65" s="85"/>
      <c r="L65" s="85"/>
      <c r="M65" s="85"/>
      <c r="N65" s="85"/>
    </row>
    <row r="66" spans="2:14" ht="13.5" thickBot="1">
      <c r="B66" s="49"/>
      <c r="C66" s="50"/>
      <c r="D66" s="51"/>
      <c r="E66" s="53"/>
      <c r="F66" s="58"/>
      <c r="G66" s="85"/>
      <c r="H66" s="85"/>
      <c r="I66" s="85"/>
      <c r="J66" s="85"/>
      <c r="K66" s="85"/>
      <c r="L66" s="85"/>
      <c r="M66" s="85"/>
      <c r="N66" s="85"/>
    </row>
    <row r="67" spans="1:14" ht="27" thickBot="1" thickTop="1">
      <c r="A67" s="5" t="s">
        <v>34</v>
      </c>
      <c r="B67" s="6" t="s">
        <v>35</v>
      </c>
      <c r="C67" s="6" t="s">
        <v>36</v>
      </c>
      <c r="D67" s="7" t="s">
        <v>37</v>
      </c>
      <c r="E67" s="8" t="s">
        <v>38</v>
      </c>
      <c r="F67" s="9" t="s">
        <v>39</v>
      </c>
      <c r="G67" s="85"/>
      <c r="H67" s="85"/>
      <c r="I67" s="85"/>
      <c r="J67" s="85"/>
      <c r="K67" s="85"/>
      <c r="L67" s="85"/>
      <c r="M67" s="85"/>
      <c r="N67" s="85"/>
    </row>
    <row r="68" spans="2:14" ht="13.5" thickTop="1">
      <c r="B68" s="108"/>
      <c r="C68" s="50"/>
      <c r="D68" s="51"/>
      <c r="E68" s="53"/>
      <c r="F68" s="58"/>
      <c r="G68" s="85"/>
      <c r="H68" s="85"/>
      <c r="I68" s="85"/>
      <c r="J68" s="85"/>
      <c r="K68" s="85"/>
      <c r="L68" s="85"/>
      <c r="M68" s="85"/>
      <c r="N68" s="85"/>
    </row>
    <row r="69" spans="1:14" ht="51">
      <c r="A69" s="1">
        <v>25</v>
      </c>
      <c r="B69" s="108" t="s">
        <v>129</v>
      </c>
      <c r="C69" s="2" t="s">
        <v>40</v>
      </c>
      <c r="D69" s="3">
        <v>34</v>
      </c>
      <c r="E69" s="52">
        <v>0</v>
      </c>
      <c r="F69" s="60">
        <f>D69*E69</f>
        <v>0</v>
      </c>
      <c r="G69" s="85"/>
      <c r="H69" s="85"/>
      <c r="I69" s="85"/>
      <c r="J69" s="85"/>
      <c r="K69" s="85"/>
      <c r="L69" s="85"/>
      <c r="M69" s="85"/>
      <c r="N69" s="85"/>
    </row>
    <row r="70" spans="5:14" ht="12.75">
      <c r="E70" s="57"/>
      <c r="F70" s="54"/>
      <c r="G70" s="85"/>
      <c r="H70" s="85"/>
      <c r="I70" s="85"/>
      <c r="J70" s="85"/>
      <c r="K70" s="85"/>
      <c r="L70" s="85"/>
      <c r="M70" s="85"/>
      <c r="N70" s="85"/>
    </row>
    <row r="71" spans="1:14" ht="89.25">
      <c r="A71" s="1">
        <v>26</v>
      </c>
      <c r="B71" s="108" t="s">
        <v>192</v>
      </c>
      <c r="C71" s="2" t="s">
        <v>14</v>
      </c>
      <c r="D71" s="3">
        <v>2</v>
      </c>
      <c r="E71" s="52">
        <v>0</v>
      </c>
      <c r="F71" s="60">
        <f>D71*E71</f>
        <v>0</v>
      </c>
      <c r="G71" s="85"/>
      <c r="H71" s="85"/>
      <c r="I71" s="85"/>
      <c r="J71" s="85"/>
      <c r="K71" s="85"/>
      <c r="L71" s="85"/>
      <c r="M71" s="85"/>
      <c r="N71" s="85"/>
    </row>
    <row r="72" spans="5:14" ht="12.75">
      <c r="E72" s="57"/>
      <c r="F72" s="54"/>
      <c r="G72" s="85"/>
      <c r="H72" s="85"/>
      <c r="I72" s="85"/>
      <c r="J72" s="85"/>
      <c r="K72" s="85"/>
      <c r="L72" s="85"/>
      <c r="M72" s="85"/>
      <c r="N72" s="85"/>
    </row>
    <row r="73" spans="1:14" ht="25.5">
      <c r="A73" s="1">
        <v>27</v>
      </c>
      <c r="B73" s="108" t="s">
        <v>107</v>
      </c>
      <c r="C73" s="2" t="s">
        <v>40</v>
      </c>
      <c r="D73" s="3">
        <v>34</v>
      </c>
      <c r="E73" s="52">
        <v>0</v>
      </c>
      <c r="F73" s="53">
        <f>D73*E73</f>
        <v>0</v>
      </c>
      <c r="G73" s="85"/>
      <c r="H73" s="85"/>
      <c r="I73" s="85"/>
      <c r="J73" s="85"/>
      <c r="K73" s="85"/>
      <c r="L73" s="85"/>
      <c r="M73" s="85"/>
      <c r="N73" s="85"/>
    </row>
    <row r="74" spans="2:14" ht="12.75">
      <c r="B74" s="12"/>
      <c r="E74" s="57"/>
      <c r="F74" s="53"/>
      <c r="G74" s="85"/>
      <c r="H74" s="85"/>
      <c r="I74" s="85"/>
      <c r="J74" s="85"/>
      <c r="K74" s="85"/>
      <c r="L74" s="85"/>
      <c r="M74" s="85"/>
      <c r="N74" s="85"/>
    </row>
    <row r="75" spans="1:14" ht="25.5">
      <c r="A75" s="1">
        <v>28</v>
      </c>
      <c r="B75" s="108" t="s">
        <v>108</v>
      </c>
      <c r="C75" s="2" t="s">
        <v>14</v>
      </c>
      <c r="D75" s="51">
        <v>2</v>
      </c>
      <c r="E75" s="52">
        <v>0</v>
      </c>
      <c r="F75" s="53">
        <f>D75*E75</f>
        <v>0</v>
      </c>
      <c r="G75" s="85"/>
      <c r="H75" s="85"/>
      <c r="I75" s="85"/>
      <c r="J75" s="85"/>
      <c r="K75" s="85"/>
      <c r="L75" s="85"/>
      <c r="M75" s="85"/>
      <c r="N75" s="85"/>
    </row>
    <row r="76" spans="2:14" ht="12.75">
      <c r="B76" s="12"/>
      <c r="E76" s="57"/>
      <c r="F76" s="53"/>
      <c r="G76" s="85"/>
      <c r="H76" s="85"/>
      <c r="I76" s="85"/>
      <c r="J76" s="85"/>
      <c r="K76" s="85"/>
      <c r="L76" s="85"/>
      <c r="M76" s="85"/>
      <c r="N76" s="85"/>
    </row>
    <row r="77" spans="1:14" ht="12.75">
      <c r="A77" s="1">
        <v>29</v>
      </c>
      <c r="B77" s="109" t="s">
        <v>301</v>
      </c>
      <c r="C77" s="116" t="s">
        <v>300</v>
      </c>
      <c r="D77" s="3">
        <v>10</v>
      </c>
      <c r="E77" s="52">
        <f>SUM(F7:F75)</f>
        <v>0</v>
      </c>
      <c r="F77" s="53">
        <f>E77*D77/100</f>
        <v>0</v>
      </c>
      <c r="G77" s="85"/>
      <c r="H77" s="85"/>
      <c r="I77" s="85"/>
      <c r="J77" s="85"/>
      <c r="K77" s="85"/>
      <c r="L77" s="85"/>
      <c r="M77" s="85"/>
      <c r="N77" s="85"/>
    </row>
    <row r="78" spans="5:14" ht="12.75">
      <c r="E78" s="52"/>
      <c r="F78" s="53"/>
      <c r="G78" s="85"/>
      <c r="H78" s="85"/>
      <c r="I78" s="85"/>
      <c r="J78" s="85"/>
      <c r="K78" s="85"/>
      <c r="L78" s="85"/>
      <c r="M78" s="85"/>
      <c r="N78" s="85"/>
    </row>
    <row r="79" spans="1:14" ht="14.25">
      <c r="A79" s="17"/>
      <c r="B79" s="154" t="s">
        <v>189</v>
      </c>
      <c r="C79" s="18"/>
      <c r="D79" s="19"/>
      <c r="E79" s="20"/>
      <c r="F79" s="155">
        <f>SUM(F7:F77)</f>
        <v>0</v>
      </c>
      <c r="G79" s="85"/>
      <c r="H79" s="85"/>
      <c r="I79" s="85"/>
      <c r="J79" s="85"/>
      <c r="K79" s="85"/>
      <c r="L79" s="85"/>
      <c r="M79" s="85"/>
      <c r="N79" s="85"/>
    </row>
    <row r="80" spans="5:14" ht="12.75">
      <c r="E80" s="4"/>
      <c r="F80" s="56"/>
      <c r="G80" s="85"/>
      <c r="H80" s="85"/>
      <c r="I80" s="85"/>
      <c r="J80" s="85"/>
      <c r="K80" s="85"/>
      <c r="L80" s="85"/>
      <c r="M80" s="85"/>
      <c r="N80" s="85"/>
    </row>
    <row r="81" spans="1:14" ht="15">
      <c r="A81" s="128"/>
      <c r="B81" s="129" t="s">
        <v>190</v>
      </c>
      <c r="C81" s="130"/>
      <c r="D81" s="131"/>
      <c r="E81" s="132"/>
      <c r="F81" s="133">
        <f>F79</f>
        <v>0</v>
      </c>
      <c r="G81" s="85"/>
      <c r="H81" s="85"/>
      <c r="I81" s="85"/>
      <c r="J81" s="85"/>
      <c r="K81" s="85"/>
      <c r="L81" s="85"/>
      <c r="M81" s="85"/>
      <c r="N81" s="85"/>
    </row>
    <row r="82" spans="7:14" ht="12.75">
      <c r="G82" s="85"/>
      <c r="H82" s="85"/>
      <c r="I82" s="85"/>
      <c r="J82" s="85"/>
      <c r="K82" s="85"/>
      <c r="L82" s="85"/>
      <c r="M82" s="85"/>
      <c r="N82" s="85"/>
    </row>
    <row r="83" spans="7:14" ht="12.75">
      <c r="G83" s="85"/>
      <c r="H83" s="85"/>
      <c r="I83" s="85"/>
      <c r="J83" s="85"/>
      <c r="K83" s="85"/>
      <c r="L83" s="85"/>
      <c r="M83" s="85"/>
      <c r="N83" s="85"/>
    </row>
    <row r="84" spans="7:14" ht="12.75">
      <c r="G84" s="85"/>
      <c r="H84" s="85"/>
      <c r="I84" s="85"/>
      <c r="J84" s="85"/>
      <c r="K84" s="85"/>
      <c r="L84" s="85"/>
      <c r="M84" s="85"/>
      <c r="N84" s="85"/>
    </row>
    <row r="85" spans="7:14" ht="12.75">
      <c r="G85" s="85"/>
      <c r="H85" s="85"/>
      <c r="I85" s="85"/>
      <c r="J85" s="85"/>
      <c r="K85" s="85"/>
      <c r="L85" s="85"/>
      <c r="M85" s="85"/>
      <c r="N85" s="85"/>
    </row>
    <row r="86" spans="7:14" ht="12.75">
      <c r="G86" s="85"/>
      <c r="H86" s="85"/>
      <c r="I86" s="85"/>
      <c r="J86" s="85"/>
      <c r="K86" s="85"/>
      <c r="L86" s="85"/>
      <c r="M86" s="85"/>
      <c r="N86" s="85"/>
    </row>
    <row r="87" spans="7:14" ht="12.75">
      <c r="G87" s="85"/>
      <c r="H87" s="85"/>
      <c r="I87" s="85"/>
      <c r="J87" s="85"/>
      <c r="K87" s="85"/>
      <c r="L87" s="85"/>
      <c r="M87" s="85"/>
      <c r="N87" s="85"/>
    </row>
    <row r="88" spans="7:14" ht="12.75">
      <c r="G88" s="85"/>
      <c r="H88" s="85"/>
      <c r="I88" s="85"/>
      <c r="J88" s="85"/>
      <c r="K88" s="85"/>
      <c r="L88" s="85"/>
      <c r="M88" s="85"/>
      <c r="N88" s="85"/>
    </row>
    <row r="89" spans="7:14" ht="12.75">
      <c r="G89" s="85"/>
      <c r="H89" s="85"/>
      <c r="I89" s="85"/>
      <c r="J89" s="85"/>
      <c r="K89" s="85"/>
      <c r="L89" s="85"/>
      <c r="M89" s="85"/>
      <c r="N89" s="85"/>
    </row>
    <row r="90" spans="7:14" ht="12.75">
      <c r="G90" s="85"/>
      <c r="H90" s="85"/>
      <c r="I90" s="85"/>
      <c r="J90" s="85"/>
      <c r="K90" s="85"/>
      <c r="L90" s="85"/>
      <c r="M90" s="85"/>
      <c r="N90" s="85"/>
    </row>
    <row r="91" spans="7:14" ht="12.75">
      <c r="G91" s="85"/>
      <c r="H91" s="85"/>
      <c r="I91" s="85"/>
      <c r="J91" s="85"/>
      <c r="K91" s="85"/>
      <c r="L91" s="85"/>
      <c r="M91" s="85"/>
      <c r="N91" s="85"/>
    </row>
    <row r="92" spans="7:14" ht="12.75">
      <c r="G92" s="85"/>
      <c r="H92" s="85"/>
      <c r="I92" s="85"/>
      <c r="J92" s="85"/>
      <c r="K92" s="85"/>
      <c r="L92" s="85"/>
      <c r="M92" s="85"/>
      <c r="N92" s="85"/>
    </row>
    <row r="93" spans="7:14" ht="12.75">
      <c r="G93" s="85"/>
      <c r="H93" s="85"/>
      <c r="I93" s="85"/>
      <c r="J93" s="85"/>
      <c r="K93" s="85"/>
      <c r="L93" s="85"/>
      <c r="M93" s="85"/>
      <c r="N93" s="85"/>
    </row>
    <row r="94" spans="1:14" ht="15">
      <c r="A94" s="22"/>
      <c r="B94" s="46"/>
      <c r="C94" s="23"/>
      <c r="D94" s="24"/>
      <c r="E94" s="16"/>
      <c r="F94" s="47"/>
      <c r="G94" s="85"/>
      <c r="H94" s="85"/>
      <c r="I94" s="85"/>
      <c r="J94" s="85"/>
      <c r="K94" s="85"/>
      <c r="L94" s="85"/>
      <c r="M94" s="85"/>
      <c r="N94" s="85"/>
    </row>
    <row r="95" spans="1:14" ht="15">
      <c r="A95" s="22"/>
      <c r="B95" s="73"/>
      <c r="C95" s="23"/>
      <c r="D95" s="24"/>
      <c r="E95" s="45"/>
      <c r="F95" s="16"/>
      <c r="G95" s="85"/>
      <c r="H95" s="85"/>
      <c r="I95" s="85"/>
      <c r="J95" s="85"/>
      <c r="K95" s="85"/>
      <c r="L95" s="85"/>
      <c r="M95" s="85"/>
      <c r="N95" s="85"/>
    </row>
    <row r="96" spans="1:14" ht="15">
      <c r="A96" s="22"/>
      <c r="B96" s="73"/>
      <c r="C96" s="23"/>
      <c r="D96" s="24"/>
      <c r="E96" s="45"/>
      <c r="F96" s="16"/>
      <c r="G96" s="85"/>
      <c r="H96" s="85"/>
      <c r="I96" s="85"/>
      <c r="J96" s="85"/>
      <c r="K96" s="85"/>
      <c r="L96" s="85"/>
      <c r="M96" s="85"/>
      <c r="N96" s="85"/>
    </row>
    <row r="97" spans="1:14" ht="12.75">
      <c r="A97" s="22"/>
      <c r="C97" s="23"/>
      <c r="D97" s="24"/>
      <c r="E97" s="45"/>
      <c r="F97" s="16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22"/>
      <c r="C98" s="23"/>
      <c r="D98" s="24"/>
      <c r="E98" s="45"/>
      <c r="F98" s="16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22"/>
      <c r="C99" s="23"/>
      <c r="D99" s="24"/>
      <c r="E99" s="45"/>
      <c r="F99" s="16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22"/>
      <c r="C100" s="23"/>
      <c r="D100" s="24"/>
      <c r="E100" s="45"/>
      <c r="F100" s="16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22"/>
      <c r="C101" s="23"/>
      <c r="D101" s="24"/>
      <c r="E101" s="45"/>
      <c r="F101" s="16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22"/>
      <c r="C102" s="23"/>
      <c r="D102" s="24"/>
      <c r="E102" s="45"/>
      <c r="F102" s="16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22"/>
      <c r="C103" s="23"/>
      <c r="D103" s="24"/>
      <c r="E103" s="45"/>
      <c r="F103" s="16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22"/>
      <c r="C104" s="23"/>
      <c r="D104" s="24"/>
      <c r="E104" s="45"/>
      <c r="F104" s="16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22"/>
      <c r="C105" s="23"/>
      <c r="D105" s="24"/>
      <c r="E105" s="45"/>
      <c r="F105" s="16"/>
      <c r="G105" s="85"/>
      <c r="H105" s="85"/>
      <c r="I105" s="85"/>
      <c r="J105" s="85"/>
      <c r="K105" s="85"/>
      <c r="L105" s="85"/>
      <c r="M105" s="85"/>
      <c r="N105" s="85"/>
    </row>
    <row r="106" spans="1:14" ht="12.75">
      <c r="A106" s="22"/>
      <c r="C106" s="23"/>
      <c r="D106" s="24"/>
      <c r="E106" s="45"/>
      <c r="F106" s="16"/>
      <c r="G106" s="85"/>
      <c r="H106" s="85"/>
      <c r="I106" s="85"/>
      <c r="J106" s="85"/>
      <c r="K106" s="85"/>
      <c r="L106" s="85"/>
      <c r="M106" s="85"/>
      <c r="N106" s="85"/>
    </row>
    <row r="107" spans="1:14" ht="12.75">
      <c r="A107" s="22"/>
      <c r="C107" s="23"/>
      <c r="D107" s="24"/>
      <c r="E107" s="45"/>
      <c r="F107" s="16"/>
      <c r="G107" s="85"/>
      <c r="H107" s="85"/>
      <c r="I107" s="85"/>
      <c r="J107" s="85"/>
      <c r="K107" s="85"/>
      <c r="L107" s="85"/>
      <c r="M107" s="85"/>
      <c r="N107" s="85"/>
    </row>
    <row r="108" spans="1:14" ht="12.75">
      <c r="A108" s="22"/>
      <c r="C108" s="23"/>
      <c r="D108" s="24"/>
      <c r="E108" s="45"/>
      <c r="F108" s="16"/>
      <c r="G108" s="85"/>
      <c r="H108" s="85"/>
      <c r="I108" s="85"/>
      <c r="J108" s="85"/>
      <c r="K108" s="85"/>
      <c r="L108" s="85"/>
      <c r="M108" s="85"/>
      <c r="N108" s="85"/>
    </row>
    <row r="109" spans="1:14" ht="12.75">
      <c r="A109" s="22"/>
      <c r="C109" s="23"/>
      <c r="D109" s="24"/>
      <c r="E109" s="45"/>
      <c r="F109" s="16"/>
      <c r="G109" s="85"/>
      <c r="H109" s="85"/>
      <c r="I109" s="85"/>
      <c r="J109" s="85"/>
      <c r="K109" s="85"/>
      <c r="L109" s="85"/>
      <c r="M109" s="85"/>
      <c r="N109" s="85"/>
    </row>
    <row r="110" spans="1:14" ht="12.75">
      <c r="A110" s="22"/>
      <c r="C110" s="23"/>
      <c r="D110" s="24"/>
      <c r="E110" s="45"/>
      <c r="F110" s="16"/>
      <c r="G110" s="85"/>
      <c r="H110" s="85"/>
      <c r="I110" s="85"/>
      <c r="J110" s="85"/>
      <c r="K110" s="85"/>
      <c r="L110" s="85"/>
      <c r="M110" s="85"/>
      <c r="N110" s="85"/>
    </row>
    <row r="111" spans="1:14" ht="12.75">
      <c r="A111" s="22"/>
      <c r="C111" s="23"/>
      <c r="D111" s="24"/>
      <c r="E111" s="45"/>
      <c r="F111" s="16"/>
      <c r="G111" s="85"/>
      <c r="H111" s="85"/>
      <c r="I111" s="85"/>
      <c r="J111" s="85"/>
      <c r="K111" s="85"/>
      <c r="L111" s="85"/>
      <c r="M111" s="85"/>
      <c r="N111" s="85"/>
    </row>
    <row r="112" spans="1:14" ht="12.75">
      <c r="A112" s="22"/>
      <c r="C112" s="23"/>
      <c r="D112" s="24"/>
      <c r="E112" s="45"/>
      <c r="F112" s="16"/>
      <c r="G112" s="85"/>
      <c r="H112" s="85"/>
      <c r="I112" s="85"/>
      <c r="J112" s="85"/>
      <c r="K112" s="85"/>
      <c r="L112" s="85"/>
      <c r="M112" s="85"/>
      <c r="N112" s="85"/>
    </row>
    <row r="113" spans="1:14" ht="12.75">
      <c r="A113" s="22"/>
      <c r="C113" s="23"/>
      <c r="D113" s="24"/>
      <c r="E113" s="45"/>
      <c r="F113" s="16"/>
      <c r="G113" s="85"/>
      <c r="H113" s="85"/>
      <c r="I113" s="85"/>
      <c r="J113" s="85"/>
      <c r="K113" s="85"/>
      <c r="L113" s="85"/>
      <c r="M113" s="85"/>
      <c r="N113" s="85"/>
    </row>
    <row r="114" spans="1:14" ht="12.75">
      <c r="A114" s="22"/>
      <c r="C114" s="23"/>
      <c r="D114" s="24"/>
      <c r="E114" s="45"/>
      <c r="F114" s="16"/>
      <c r="G114" s="85"/>
      <c r="H114" s="85"/>
      <c r="I114" s="85"/>
      <c r="J114" s="85"/>
      <c r="K114" s="85"/>
      <c r="L114" s="85"/>
      <c r="M114" s="85"/>
      <c r="N114" s="85"/>
    </row>
    <row r="115" spans="1:14" ht="12.75">
      <c r="A115" s="22"/>
      <c r="C115" s="23"/>
      <c r="D115" s="24"/>
      <c r="E115" s="45"/>
      <c r="F115" s="16"/>
      <c r="G115" s="85"/>
      <c r="H115" s="85"/>
      <c r="I115" s="85"/>
      <c r="J115" s="85"/>
      <c r="K115" s="85"/>
      <c r="L115" s="85"/>
      <c r="M115" s="85"/>
      <c r="N115" s="85"/>
    </row>
    <row r="116" spans="1:14" ht="12.75">
      <c r="A116" s="22"/>
      <c r="C116" s="23"/>
      <c r="D116" s="24"/>
      <c r="E116" s="45"/>
      <c r="F116" s="16"/>
      <c r="G116" s="85"/>
      <c r="H116" s="85"/>
      <c r="I116" s="85"/>
      <c r="J116" s="85"/>
      <c r="K116" s="85"/>
      <c r="L116" s="85"/>
      <c r="M116" s="85"/>
      <c r="N116" s="85"/>
    </row>
    <row r="117" spans="1:14" ht="12.75">
      <c r="A117" s="22"/>
      <c r="C117" s="23"/>
      <c r="D117" s="24"/>
      <c r="E117" s="45"/>
      <c r="F117" s="16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22"/>
      <c r="C118" s="23"/>
      <c r="D118" s="24"/>
      <c r="E118" s="45"/>
      <c r="F118" s="16"/>
      <c r="G118" s="85"/>
      <c r="H118" s="85"/>
      <c r="I118" s="85"/>
      <c r="J118" s="85"/>
      <c r="K118" s="85"/>
      <c r="L118" s="85"/>
      <c r="M118" s="85"/>
      <c r="N118" s="85"/>
    </row>
    <row r="119" spans="1:14" ht="12.75">
      <c r="A119" s="22"/>
      <c r="C119" s="23"/>
      <c r="D119" s="24"/>
      <c r="E119" s="45"/>
      <c r="F119" s="16"/>
      <c r="G119" s="85"/>
      <c r="H119" s="85"/>
      <c r="I119" s="85"/>
      <c r="J119" s="85"/>
      <c r="K119" s="85"/>
      <c r="L119" s="85"/>
      <c r="M119" s="85"/>
      <c r="N119" s="85"/>
    </row>
    <row r="120" spans="1:14" ht="12.75">
      <c r="A120" s="22"/>
      <c r="C120" s="23"/>
      <c r="D120" s="24"/>
      <c r="E120" s="45"/>
      <c r="F120" s="16"/>
      <c r="G120" s="85"/>
      <c r="H120" s="85"/>
      <c r="I120" s="85"/>
      <c r="J120" s="85"/>
      <c r="K120" s="85"/>
      <c r="L120" s="85"/>
      <c r="M120" s="85"/>
      <c r="N120" s="85"/>
    </row>
    <row r="121" spans="1:14" ht="12.75">
      <c r="A121" s="22"/>
      <c r="C121" s="23"/>
      <c r="D121" s="24"/>
      <c r="E121" s="45"/>
      <c r="F121" s="16"/>
      <c r="G121" s="85"/>
      <c r="H121" s="85"/>
      <c r="I121" s="85"/>
      <c r="J121" s="85"/>
      <c r="K121" s="85"/>
      <c r="L121" s="85"/>
      <c r="M121" s="85"/>
      <c r="N121" s="85"/>
    </row>
    <row r="122" spans="7:14" ht="12.75">
      <c r="G122" s="85"/>
      <c r="H122" s="85"/>
      <c r="I122" s="85"/>
      <c r="J122" s="85"/>
      <c r="K122" s="85"/>
      <c r="L122" s="85"/>
      <c r="M122" s="85"/>
      <c r="N122" s="85"/>
    </row>
    <row r="123" spans="7:14" ht="12.75">
      <c r="G123" s="85"/>
      <c r="H123" s="85"/>
      <c r="I123" s="85"/>
      <c r="J123" s="85"/>
      <c r="K123" s="85"/>
      <c r="L123" s="85"/>
      <c r="M123" s="85"/>
      <c r="N123" s="85"/>
    </row>
    <row r="124" spans="1:14" s="2" customFormat="1" ht="12.75">
      <c r="A124" s="1"/>
      <c r="B124" s="67"/>
      <c r="D124" s="3"/>
      <c r="E124"/>
      <c r="F124"/>
      <c r="G124"/>
      <c r="H124"/>
      <c r="I124"/>
      <c r="J124"/>
      <c r="K124"/>
      <c r="L124"/>
      <c r="M124"/>
      <c r="N124"/>
    </row>
  </sheetData>
  <sheetProtection/>
  <printOptions/>
  <pageMargins left="0.984251968503937" right="0.3937007874015748" top="0.4330708661417323" bottom="0.7874015748031497" header="0.11811023622047245" footer="0.11811023622047245"/>
  <pageSetup horizontalDpi="600" verticalDpi="600" orientation="portrait" paperSize="9" r:id="rId1"/>
  <headerFooter alignWithMargins="0">
    <oddHeader xml:space="preserve">&amp;L&amp;8št. 10/15&amp;C&amp;8IZVIR-PLAN d.o.o.&amp;R&amp;8Popis del z oceno vrednosti investicije </oddHeader>
    <oddFooter>&amp;L&amp;8»Fekalni kanalizacijski priključek Spodnja Rečica 28-53«&amp;C&amp;8&amp;P/3&amp;R&amp;8OBČINA LAŠKO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Polajzar Bostjan</cp:lastModifiedBy>
  <cp:lastPrinted>2014-07-02T13:27:05Z</cp:lastPrinted>
  <dcterms:created xsi:type="dcterms:W3CDTF">1997-01-31T12:20:41Z</dcterms:created>
  <dcterms:modified xsi:type="dcterms:W3CDTF">2016-10-04T06:50:20Z</dcterms:modified>
  <cp:category/>
  <cp:version/>
  <cp:contentType/>
  <cp:contentStatus/>
</cp:coreProperties>
</file>