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32760" windowWidth="15180" windowHeight="8835" activeTab="0"/>
  </bookViews>
  <sheets>
    <sheet name="PROJ. PREDRAČUN" sheetId="1" r:id="rId1"/>
  </sheets>
  <definedNames/>
  <calcPr fullCalcOnLoad="1"/>
</workbook>
</file>

<file path=xl/sharedStrings.xml><?xml version="1.0" encoding="utf-8"?>
<sst xmlns="http://schemas.openxmlformats.org/spreadsheetml/2006/main" count="114" uniqueCount="88">
  <si>
    <t>Šifra</t>
  </si>
  <si>
    <t>m3</t>
  </si>
  <si>
    <t>m2</t>
  </si>
  <si>
    <t>TUJE STORITVE</t>
  </si>
  <si>
    <t>PREDDELA</t>
  </si>
  <si>
    <t>3.0</t>
  </si>
  <si>
    <t>Projektantski nadzor</t>
  </si>
  <si>
    <t>ur</t>
  </si>
  <si>
    <t xml:space="preserve">Zakoličba, postavitev in zavarovanje prečnih profilov </t>
  </si>
  <si>
    <t>1.1</t>
  </si>
  <si>
    <t>m</t>
  </si>
  <si>
    <t>2.1</t>
  </si>
  <si>
    <t>2.2</t>
  </si>
  <si>
    <t>2.3</t>
  </si>
  <si>
    <t>2.4</t>
  </si>
  <si>
    <t>3.1</t>
  </si>
  <si>
    <t>3.2</t>
  </si>
  <si>
    <t>3.3</t>
  </si>
  <si>
    <t>3.4</t>
  </si>
  <si>
    <t>3.5</t>
  </si>
  <si>
    <t>SKUPAJ EUR</t>
  </si>
  <si>
    <t>1.2</t>
  </si>
  <si>
    <t>3.6</t>
  </si>
  <si>
    <t>znesek</t>
  </si>
  <si>
    <t>količina</t>
  </si>
  <si>
    <t>enota</t>
  </si>
  <si>
    <t xml:space="preserve">Opis del </t>
  </si>
  <si>
    <t>4.2</t>
  </si>
  <si>
    <t>Tuje storitve skupaj:</t>
  </si>
  <si>
    <t>cena /enoto</t>
  </si>
  <si>
    <t>Preddela skupaj</t>
  </si>
  <si>
    <t xml:space="preserve">Geotehnični nadzor </t>
  </si>
  <si>
    <t>NEPREDVIDENA ALI VEČDELA 5%</t>
  </si>
  <si>
    <t>SKUPAJ BREZ DDV:</t>
  </si>
  <si>
    <t>DDV 22%  EUR:</t>
  </si>
  <si>
    <t>VREDNOST DEL EUR:</t>
  </si>
  <si>
    <t>1.0</t>
  </si>
  <si>
    <t>2.0</t>
  </si>
  <si>
    <t>4.0</t>
  </si>
  <si>
    <t>2.5</t>
  </si>
  <si>
    <t>2.6</t>
  </si>
  <si>
    <t>1.3</t>
  </si>
  <si>
    <t>kom</t>
  </si>
  <si>
    <t xml:space="preserve">Dobava in položitev trdostenske drenažne cevi DN 110 za izvedbo vzdolžne drenaže  </t>
  </si>
  <si>
    <t>m'</t>
  </si>
  <si>
    <t>2.8</t>
  </si>
  <si>
    <t>2.7</t>
  </si>
  <si>
    <t>3.7</t>
  </si>
  <si>
    <t>4.1</t>
  </si>
  <si>
    <t xml:space="preserve">Ureditev polovične in delno popolne zapore ceste s postavitvijo ustrezne signalizacije </t>
  </si>
  <si>
    <t>pav</t>
  </si>
  <si>
    <t>ZEMELJSKA DELA IN TEMELJENJE</t>
  </si>
  <si>
    <t>Nakladanje in odvoz zemljin izkopov za pilote z deponiranjem v trajni deponiji</t>
  </si>
  <si>
    <t>Kontrola zveznosti pilotov (25% števila pilotov)</t>
  </si>
  <si>
    <t>Zemeljska dela in temeljenje skupaj:</t>
  </si>
  <si>
    <t xml:space="preserve">GRADBENA IN OBRTNIŠKA DELA </t>
  </si>
  <si>
    <t>kg</t>
  </si>
  <si>
    <t xml:space="preserve">Izdelava dvostranskega vezanega ravnega opaža vezne grede višine do 1 m </t>
  </si>
  <si>
    <t xml:space="preserve">Priprava in vgraditev vodonepropustnega cementnega betona C 25/30 na kontraktorski način v pilote </t>
  </si>
  <si>
    <t>Odstranitev odvečnega betona z vrha pilotov s kompresorjem</t>
  </si>
  <si>
    <t xml:space="preserve">Gradbena in obrtinška dela skupaj: </t>
  </si>
  <si>
    <t>Priprava in postavitev rebrastih žic iz visokovrednega jekla S500 B s premerom za srednje zahtevno ojačitev, piloti in vezna greda</t>
  </si>
  <si>
    <t xml:space="preserve">Priprava in vgraditev mešanice vodonepropustnega cementnega betona C 25/30 XF4, XC4 v vezno gredo </t>
  </si>
  <si>
    <t xml:space="preserve">Transport garniture za izkop pilotov fi 60 cm na gradbišče, organizacija delovišča  in lokalnimi premiki na posamezne pilote </t>
  </si>
  <si>
    <t xml:space="preserve">Izkopi za pilote z garnituro za izkop pilotov fi 60 cm v težki zemljini </t>
  </si>
  <si>
    <t xml:space="preserve">Dobava in vgradnja enozrnatega drenažnega zasipa </t>
  </si>
  <si>
    <t xml:space="preserve">Izdelava delovnega platoja z izkopnim zemeljskim materialom </t>
  </si>
  <si>
    <t>Rezanje asfalta v območju sanacije</t>
  </si>
  <si>
    <t xml:space="preserve">Dobava  in vgradnja asfaltnega sloja AC 16 base  B50/70 A4, debeline 8 cm  </t>
  </si>
  <si>
    <t>4.3</t>
  </si>
  <si>
    <t xml:space="preserve">OBNOVA IN OPREMA CESTIŠČA </t>
  </si>
  <si>
    <t>5.0</t>
  </si>
  <si>
    <t>5.1</t>
  </si>
  <si>
    <t>5.2</t>
  </si>
  <si>
    <t>5.3</t>
  </si>
  <si>
    <t xml:space="preserve">Izdelava geodetskega načrta in projekta izvedenih del – PID  </t>
  </si>
  <si>
    <t>Obnova in oprema cestišča skupaj</t>
  </si>
  <si>
    <t xml:space="preserve">Izkopi za pilote z garnituro za izkop pilotov fi 60 cm v trdni hribini </t>
  </si>
  <si>
    <t>Dobava in vgradnja sidrane jeklene varnostne ograje JVO  N2 W6 stebri na 4 m s poševnima zaključnicama dolžine 4.0 m</t>
  </si>
  <si>
    <t>Izkop zemlje II. - III. ktg. za kamnaitega zidu, izvedbo vezne grede, drenaže in obnove ceste z nakladanjem, odvozom in deponiranjem materiala v trajni deponiji</t>
  </si>
  <si>
    <r>
      <t>Dobava in vgradnja tamponskega lomljenca zasipa ziud in obnove ceste v debelini do 40 cm s komprimiranjem do optimalne gostote oziroma E</t>
    </r>
    <r>
      <rPr>
        <vertAlign val="subscript"/>
        <sz val="9"/>
        <rFont val="Arial"/>
        <family val="2"/>
      </rPr>
      <t xml:space="preserve">V2 </t>
    </r>
    <r>
      <rPr>
        <sz val="9"/>
        <rFont val="Arial"/>
        <family val="2"/>
      </rPr>
      <t>&gt;100 Mpa</t>
    </r>
  </si>
  <si>
    <t xml:space="preserve">Dobava in vgradnja naklonskega podbetona C 10/15, debeline 10 cm pod vezno gredo, vzdolžno drenažo in kamniti zid </t>
  </si>
  <si>
    <t>Izkop trdne hribine IV. -VI. ktg. za temeljni del kamnitega zidu z nakladanjem, odvozom in deponiranjem materiala v trajni deponiji</t>
  </si>
  <si>
    <t xml:space="preserve">Dobava in vgrajevanje zidnih kamnitih blokov volumna do 0.1 m3 za kamniti zid z litim betonskim vezivom C 16/20, razmerje kamen beton  60:40 z obdelavo fug </t>
  </si>
  <si>
    <r>
      <t xml:space="preserve">Dobava in vgradnja PVC cevnih izpustov </t>
    </r>
    <r>
      <rPr>
        <sz val="9"/>
        <color indexed="8"/>
        <rFont val="Arial"/>
        <family val="2"/>
      </rPr>
      <t>fi 60 mm/2 m, dolžine 1.75 m</t>
    </r>
  </si>
  <si>
    <t>3.8</t>
  </si>
  <si>
    <t>3.9</t>
  </si>
  <si>
    <t>POPIS DEL IN PREDZMERE (novelacija)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</si>
</sst>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_-* #,##0\ _€_-;\-* #,##0\ _€_-;_-* &quot;-&quot;\ _€_-;_-@_-"/>
    <numFmt numFmtId="173" formatCode="_-* #,##0.00\ _€_-;\-* #,##0.00\ _€_-;_-* &quot;-&quot;??\ _€_-;_-@_-"/>
    <numFmt numFmtId="174" formatCode="[$-424]d\.\ mmmm\ yyyy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5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b/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vertAlign val="subscript"/>
      <sz val="9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5" fillId="21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6" fillId="0" borderId="0">
      <alignment/>
      <protection/>
    </xf>
    <xf numFmtId="0" fontId="40" fillId="22" borderId="0" applyNumberFormat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3" fillId="0" borderId="6" applyNumberFormat="0" applyFill="0" applyAlignment="0" applyProtection="0"/>
    <xf numFmtId="0" fontId="44" fillId="30" borderId="7" applyNumberFormat="0" applyAlignment="0" applyProtection="0"/>
    <xf numFmtId="0" fontId="45" fillId="21" borderId="8" applyNumberFormat="0" applyAlignment="0" applyProtection="0"/>
    <xf numFmtId="0" fontId="46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8" applyNumberFormat="0" applyAlignment="0" applyProtection="0"/>
    <xf numFmtId="0" fontId="48" fillId="0" borderId="9" applyNumberFormat="0" applyFill="0" applyAlignment="0" applyProtection="0"/>
  </cellStyleXfs>
  <cellXfs count="104">
    <xf numFmtId="0" fontId="0" fillId="0" borderId="0" xfId="0" applyAlignment="1">
      <alignment/>
    </xf>
    <xf numFmtId="4" fontId="0" fillId="0" borderId="0" xfId="0" applyNumberFormat="1" applyAlignment="1">
      <alignment/>
    </xf>
    <xf numFmtId="49" fontId="0" fillId="0" borderId="0" xfId="0" applyNumberFormat="1" applyBorder="1" applyAlignment="1">
      <alignment horizontal="justify" vertical="justify" wrapText="1"/>
    </xf>
    <xf numFmtId="4" fontId="0" fillId="0" borderId="0" xfId="0" applyNumberFormat="1" applyBorder="1" applyAlignment="1">
      <alignment horizontal="right" vertical="top"/>
    </xf>
    <xf numFmtId="49" fontId="0" fillId="0" borderId="0" xfId="0" applyNumberFormat="1" applyBorder="1" applyAlignment="1">
      <alignment horizontal="right" vertical="top"/>
    </xf>
    <xf numFmtId="4" fontId="0" fillId="0" borderId="0" xfId="0" applyNumberFormat="1" applyBorder="1" applyAlignment="1">
      <alignment horizontal="center" vertical="top"/>
    </xf>
    <xf numFmtId="4" fontId="0" fillId="0" borderId="0" xfId="0" applyNumberFormat="1" applyBorder="1" applyAlignment="1">
      <alignment vertical="top"/>
    </xf>
    <xf numFmtId="49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top"/>
    </xf>
    <xf numFmtId="49" fontId="5" fillId="0" borderId="11" xfId="0" applyNumberFormat="1" applyFont="1" applyBorder="1" applyAlignment="1">
      <alignment horizontal="justify" vertical="justify" wrapText="1"/>
    </xf>
    <xf numFmtId="4" fontId="4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 vertical="top" wrapText="1"/>
    </xf>
    <xf numFmtId="4" fontId="8" fillId="0" borderId="12" xfId="0" applyNumberFormat="1" applyFont="1" applyBorder="1" applyAlignment="1">
      <alignment horizontal="center" vertical="top"/>
    </xf>
    <xf numFmtId="49" fontId="8" fillId="0" borderId="12" xfId="0" applyNumberFormat="1" applyFont="1" applyBorder="1" applyAlignment="1">
      <alignment horizontal="center" vertical="top"/>
    </xf>
    <xf numFmtId="4" fontId="8" fillId="0" borderId="13" xfId="0" applyNumberFormat="1" applyFont="1" applyBorder="1" applyAlignment="1">
      <alignment horizontal="center" vertical="top"/>
    </xf>
    <xf numFmtId="4" fontId="8" fillId="0" borderId="12" xfId="0" applyNumberFormat="1" applyFont="1" applyBorder="1" applyAlignment="1">
      <alignment horizontal="right" vertical="top"/>
    </xf>
    <xf numFmtId="49" fontId="8" fillId="0" borderId="13" xfId="0" applyNumberFormat="1" applyFont="1" applyBorder="1" applyAlignment="1">
      <alignment horizontal="center" vertical="top"/>
    </xf>
    <xf numFmtId="49" fontId="7" fillId="0" borderId="12" xfId="0" applyNumberFormat="1" applyFont="1" applyBorder="1" applyAlignment="1">
      <alignment horizontal="center" vertical="top"/>
    </xf>
    <xf numFmtId="49" fontId="7" fillId="0" borderId="12" xfId="0" applyNumberFormat="1" applyFont="1" applyBorder="1" applyAlignment="1">
      <alignment horizontal="justify" vertical="justify" wrapText="1"/>
    </xf>
    <xf numFmtId="4" fontId="8" fillId="0" borderId="12" xfId="0" applyNumberFormat="1" applyFont="1" applyBorder="1" applyAlignment="1">
      <alignment vertical="top"/>
    </xf>
    <xf numFmtId="49" fontId="8" fillId="0" borderId="12" xfId="0" applyNumberFormat="1" applyFont="1" applyBorder="1" applyAlignment="1">
      <alignment horizontal="right" vertical="top"/>
    </xf>
    <xf numFmtId="49" fontId="8" fillId="0" borderId="12" xfId="0" applyNumberFormat="1" applyFont="1" applyBorder="1" applyAlignment="1">
      <alignment horizontal="justify" vertical="justify" wrapText="1"/>
    </xf>
    <xf numFmtId="0" fontId="8" fillId="0" borderId="13" xfId="0" applyFont="1" applyBorder="1" applyAlignment="1">
      <alignment wrapText="1"/>
    </xf>
    <xf numFmtId="4" fontId="7" fillId="0" borderId="12" xfId="0" applyNumberFormat="1" applyFont="1" applyBorder="1" applyAlignment="1">
      <alignment horizontal="right" vertical="top"/>
    </xf>
    <xf numFmtId="4" fontId="7" fillId="0" borderId="12" xfId="0" applyNumberFormat="1" applyFont="1" applyBorder="1" applyAlignment="1">
      <alignment horizontal="center" vertical="top"/>
    </xf>
    <xf numFmtId="49" fontId="7" fillId="0" borderId="10" xfId="0" applyNumberFormat="1" applyFont="1" applyBorder="1" applyAlignment="1">
      <alignment horizontal="justify" vertical="justify" wrapText="1"/>
    </xf>
    <xf numFmtId="4" fontId="7" fillId="0" borderId="10" xfId="0" applyNumberFormat="1" applyFont="1" applyBorder="1" applyAlignment="1">
      <alignment horizontal="right" vertical="top"/>
    </xf>
    <xf numFmtId="4" fontId="7" fillId="0" borderId="10" xfId="0" applyNumberFormat="1" applyFont="1" applyBorder="1" applyAlignment="1">
      <alignment horizontal="center" vertical="top"/>
    </xf>
    <xf numFmtId="49" fontId="7" fillId="0" borderId="12" xfId="0" applyNumberFormat="1" applyFont="1" applyBorder="1" applyAlignment="1">
      <alignment horizontal="left" vertical="justify" wrapText="1"/>
    </xf>
    <xf numFmtId="49" fontId="7" fillId="0" borderId="13" xfId="0" applyNumberFormat="1" applyFont="1" applyBorder="1" applyAlignment="1">
      <alignment horizontal="right" vertical="top"/>
    </xf>
    <xf numFmtId="4" fontId="8" fillId="0" borderId="14" xfId="0" applyNumberFormat="1" applyFont="1" applyBorder="1" applyAlignment="1">
      <alignment horizontal="center" vertical="top"/>
    </xf>
    <xf numFmtId="4" fontId="7" fillId="0" borderId="15" xfId="0" applyNumberFormat="1" applyFont="1" applyBorder="1" applyAlignment="1">
      <alignment horizontal="center" vertical="top"/>
    </xf>
    <xf numFmtId="4" fontId="8" fillId="0" borderId="10" xfId="0" applyNumberFormat="1" applyFont="1" applyBorder="1" applyAlignment="1">
      <alignment horizontal="center" vertical="top"/>
    </xf>
    <xf numFmtId="4" fontId="8" fillId="0" borderId="0" xfId="0" applyNumberFormat="1" applyFont="1" applyBorder="1" applyAlignment="1">
      <alignment horizontal="center" vertical="top"/>
    </xf>
    <xf numFmtId="49" fontId="8" fillId="0" borderId="13" xfId="0" applyNumberFormat="1" applyFont="1" applyBorder="1" applyAlignment="1">
      <alignment horizontal="right" vertical="top"/>
    </xf>
    <xf numFmtId="49" fontId="10" fillId="0" borderId="13" xfId="0" applyNumberFormat="1" applyFont="1" applyBorder="1" applyAlignment="1">
      <alignment horizontal="center" vertical="top"/>
    </xf>
    <xf numFmtId="4" fontId="11" fillId="0" borderId="13" xfId="0" applyNumberFormat="1" applyFont="1" applyBorder="1" applyAlignment="1">
      <alignment horizontal="center" vertical="top"/>
    </xf>
    <xf numFmtId="4" fontId="11" fillId="0" borderId="12" xfId="0" applyNumberFormat="1" applyFont="1" applyBorder="1" applyAlignment="1">
      <alignment horizontal="center" vertical="top"/>
    </xf>
    <xf numFmtId="0" fontId="8" fillId="0" borderId="12" xfId="0" applyFont="1" applyBorder="1" applyAlignment="1">
      <alignment horizontal="justify" vertical="top" wrapText="1"/>
    </xf>
    <xf numFmtId="4" fontId="8" fillId="0" borderId="15" xfId="0" applyNumberFormat="1" applyFont="1" applyBorder="1" applyAlignment="1">
      <alignment horizontal="center" vertical="top"/>
    </xf>
    <xf numFmtId="4" fontId="8" fillId="0" borderId="11" xfId="0" applyNumberFormat="1" applyFont="1" applyBorder="1" applyAlignment="1">
      <alignment horizontal="center" vertical="top"/>
    </xf>
    <xf numFmtId="49" fontId="4" fillId="0" borderId="10" xfId="0" applyNumberFormat="1" applyFont="1" applyBorder="1" applyAlignment="1">
      <alignment horizontal="center" vertical="top" wrapText="1"/>
    </xf>
    <xf numFmtId="49" fontId="8" fillId="0" borderId="13" xfId="0" applyNumberFormat="1" applyFont="1" applyBorder="1" applyAlignment="1">
      <alignment horizontal="left" vertical="top" wrapText="1"/>
    </xf>
    <xf numFmtId="49" fontId="8" fillId="0" borderId="12" xfId="0" applyNumberFormat="1" applyFont="1" applyBorder="1" applyAlignment="1">
      <alignment horizontal="left" vertical="top" wrapText="1"/>
    </xf>
    <xf numFmtId="49" fontId="8" fillId="0" borderId="0" xfId="0" applyNumberFormat="1" applyFont="1" applyBorder="1" applyAlignment="1">
      <alignment horizontal="center" vertical="top"/>
    </xf>
    <xf numFmtId="4" fontId="49" fillId="0" borderId="16" xfId="0" applyNumberFormat="1" applyFont="1" applyBorder="1" applyAlignment="1">
      <alignment/>
    </xf>
    <xf numFmtId="4" fontId="49" fillId="0" borderId="16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horizontal="justify" vertical="justify" wrapText="1"/>
    </xf>
    <xf numFmtId="4" fontId="3" fillId="0" borderId="0" xfId="0" applyNumberFormat="1" applyFont="1" applyBorder="1" applyAlignment="1">
      <alignment horizontal="right" vertical="top"/>
    </xf>
    <xf numFmtId="4" fontId="3" fillId="0" borderId="0" xfId="0" applyNumberFormat="1" applyFont="1" applyBorder="1" applyAlignment="1">
      <alignment horizontal="center" vertical="top"/>
    </xf>
    <xf numFmtId="4" fontId="3" fillId="0" borderId="0" xfId="0" applyNumberFormat="1" applyFont="1" applyBorder="1" applyAlignment="1">
      <alignment vertical="top"/>
    </xf>
    <xf numFmtId="0" fontId="49" fillId="0" borderId="11" xfId="0" applyFont="1" applyBorder="1" applyAlignment="1">
      <alignment wrapText="1"/>
    </xf>
    <xf numFmtId="0" fontId="49" fillId="0" borderId="16" xfId="0" applyFont="1" applyBorder="1" applyAlignment="1">
      <alignment horizontal="center" vertical="center"/>
    </xf>
    <xf numFmtId="4" fontId="49" fillId="0" borderId="10" xfId="0" applyNumberFormat="1" applyFont="1" applyBorder="1" applyAlignment="1">
      <alignment horizontal="center"/>
    </xf>
    <xf numFmtId="4" fontId="5" fillId="0" borderId="17" xfId="0" applyNumberFormat="1" applyFont="1" applyBorder="1" applyAlignment="1">
      <alignment horizontal="center" vertical="top"/>
    </xf>
    <xf numFmtId="4" fontId="5" fillId="0" borderId="16" xfId="0" applyNumberFormat="1" applyFont="1" applyBorder="1" applyAlignment="1">
      <alignment horizontal="center" vertical="top"/>
    </xf>
    <xf numFmtId="49" fontId="11" fillId="0" borderId="12" xfId="0" applyNumberFormat="1" applyFont="1" applyBorder="1" applyAlignment="1">
      <alignment horizontal="center" vertical="top"/>
    </xf>
    <xf numFmtId="49" fontId="11" fillId="0" borderId="18" xfId="0" applyNumberFormat="1" applyFont="1" applyBorder="1" applyAlignment="1">
      <alignment horizontal="left" vertical="top" wrapText="1"/>
    </xf>
    <xf numFmtId="4" fontId="11" fillId="0" borderId="0" xfId="0" applyNumberFormat="1" applyFont="1" applyAlignment="1">
      <alignment horizontal="center"/>
    </xf>
    <xf numFmtId="4" fontId="11" fillId="0" borderId="12" xfId="0" applyNumberFormat="1" applyFont="1" applyBorder="1" applyAlignment="1">
      <alignment horizontal="center"/>
    </xf>
    <xf numFmtId="0" fontId="8" fillId="0" borderId="0" xfId="0" applyFont="1" applyAlignment="1">
      <alignment horizontal="left" vertical="top" wrapText="1"/>
    </xf>
    <xf numFmtId="0" fontId="8" fillId="0" borderId="12" xfId="0" applyFont="1" applyBorder="1" applyAlignment="1">
      <alignment horizontal="left" vertical="top" wrapText="1"/>
    </xf>
    <xf numFmtId="0" fontId="8" fillId="0" borderId="12" xfId="0" applyFont="1" applyBorder="1" applyAlignment="1">
      <alignment vertical="top" wrapText="1"/>
    </xf>
    <xf numFmtId="4" fontId="8" fillId="0" borderId="19" xfId="0" applyNumberFormat="1" applyFont="1" applyBorder="1" applyAlignment="1">
      <alignment horizontal="center" vertical="top"/>
    </xf>
    <xf numFmtId="0" fontId="8" fillId="0" borderId="13" xfId="0" applyFont="1" applyBorder="1" applyAlignment="1">
      <alignment vertical="top" wrapText="1"/>
    </xf>
    <xf numFmtId="49" fontId="7" fillId="0" borderId="11" xfId="0" applyNumberFormat="1" applyFont="1" applyBorder="1" applyAlignment="1">
      <alignment horizontal="justify" vertical="justify" wrapText="1"/>
    </xf>
    <xf numFmtId="49" fontId="10" fillId="0" borderId="13" xfId="0" applyNumberFormat="1" applyFont="1" applyBorder="1" applyAlignment="1">
      <alignment horizontal="left" vertical="justify" wrapText="1"/>
    </xf>
    <xf numFmtId="4" fontId="8" fillId="0" borderId="18" xfId="0" applyNumberFormat="1" applyFont="1" applyBorder="1" applyAlignment="1">
      <alignment horizontal="center" vertical="top"/>
    </xf>
    <xf numFmtId="49" fontId="10" fillId="0" borderId="19" xfId="0" applyNumberFormat="1" applyFont="1" applyBorder="1" applyAlignment="1">
      <alignment horizontal="left" vertical="justify" wrapText="1"/>
    </xf>
    <xf numFmtId="4" fontId="7" fillId="0" borderId="20" xfId="0" applyNumberFormat="1" applyFont="1" applyBorder="1" applyAlignment="1">
      <alignment horizontal="center" vertical="top"/>
    </xf>
    <xf numFmtId="49" fontId="11" fillId="0" borderId="12" xfId="0" applyNumberFormat="1" applyFont="1" applyBorder="1" applyAlignment="1">
      <alignment horizontal="justify" vertical="justify" wrapText="1"/>
    </xf>
    <xf numFmtId="4" fontId="11" fillId="0" borderId="12" xfId="0" applyNumberFormat="1" applyFont="1" applyBorder="1" applyAlignment="1">
      <alignment horizontal="right" vertical="top"/>
    </xf>
    <xf numFmtId="49" fontId="8" fillId="0" borderId="0" xfId="0" applyNumberFormat="1" applyFont="1" applyAlignment="1">
      <alignment horizontal="justify" vertical="top" wrapText="1"/>
    </xf>
    <xf numFmtId="49" fontId="8" fillId="0" borderId="0" xfId="0" applyNumberFormat="1" applyFont="1" applyAlignment="1">
      <alignment horizontal="justify" vertical="justify" wrapText="1"/>
    </xf>
    <xf numFmtId="49" fontId="7" fillId="0" borderId="13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left" vertical="center" wrapText="1"/>
    </xf>
    <xf numFmtId="4" fontId="8" fillId="0" borderId="13" xfId="0" applyNumberFormat="1" applyFont="1" applyBorder="1" applyAlignment="1">
      <alignment vertical="center"/>
    </xf>
    <xf numFmtId="49" fontId="8" fillId="0" borderId="13" xfId="0" applyNumberFormat="1" applyFont="1" applyBorder="1" applyAlignment="1">
      <alignment horizontal="justify" vertical="top" wrapText="1"/>
    </xf>
    <xf numFmtId="49" fontId="8" fillId="0" borderId="15" xfId="0" applyNumberFormat="1" applyFont="1" applyBorder="1" applyAlignment="1">
      <alignment horizontal="center" vertical="top"/>
    </xf>
    <xf numFmtId="49" fontId="8" fillId="0" borderId="15" xfId="0" applyNumberFormat="1" applyFont="1" applyBorder="1" applyAlignment="1">
      <alignment horizontal="left" vertical="top" wrapText="1"/>
    </xf>
    <xf numFmtId="49" fontId="7" fillId="0" borderId="12" xfId="0" applyNumberFormat="1" applyFont="1" applyBorder="1" applyAlignment="1">
      <alignment horizontal="right" vertical="top"/>
    </xf>
    <xf numFmtId="49" fontId="10" fillId="0" borderId="14" xfId="0" applyNumberFormat="1" applyFont="1" applyBorder="1" applyAlignment="1">
      <alignment horizontal="left" vertical="justify" wrapText="1"/>
    </xf>
    <xf numFmtId="49" fontId="8" fillId="0" borderId="0" xfId="0" applyNumberFormat="1" applyFont="1" applyBorder="1" applyAlignment="1">
      <alignment horizontal="left" vertical="top" wrapText="1"/>
    </xf>
    <xf numFmtId="49" fontId="7" fillId="0" borderId="19" xfId="0" applyNumberFormat="1" applyFont="1" applyBorder="1" applyAlignment="1">
      <alignment horizontal="justify" vertical="justify" wrapText="1"/>
    </xf>
    <xf numFmtId="49" fontId="8" fillId="0" borderId="15" xfId="0" applyNumberFormat="1" applyFont="1" applyBorder="1" applyAlignment="1">
      <alignment horizontal="right" vertical="top"/>
    </xf>
    <xf numFmtId="49" fontId="8" fillId="0" borderId="0" xfId="0" applyNumberFormat="1" applyFont="1" applyAlignment="1">
      <alignment horizontal="left" vertical="top" wrapText="1"/>
    </xf>
    <xf numFmtId="49" fontId="7" fillId="0" borderId="13" xfId="0" applyNumberFormat="1" applyFont="1" applyBorder="1" applyAlignment="1">
      <alignment horizontal="center" vertical="top"/>
    </xf>
    <xf numFmtId="0" fontId="8" fillId="0" borderId="0" xfId="0" applyFont="1" applyAlignment="1">
      <alignment horizontal="justify" vertical="top" wrapText="1"/>
    </xf>
    <xf numFmtId="4" fontId="8" fillId="0" borderId="12" xfId="0" applyNumberFormat="1" applyFont="1" applyBorder="1" applyAlignment="1">
      <alignment horizontal="center"/>
    </xf>
    <xf numFmtId="0" fontId="8" fillId="0" borderId="13" xfId="0" applyFont="1" applyBorder="1" applyAlignment="1">
      <alignment horizontal="left" vertical="top" wrapText="1"/>
    </xf>
    <xf numFmtId="49" fontId="13" fillId="0" borderId="13" xfId="41" applyNumberFormat="1" applyFont="1" applyBorder="1" applyAlignment="1">
      <alignment horizontal="center" vertical="top"/>
      <protection/>
    </xf>
    <xf numFmtId="49" fontId="13" fillId="0" borderId="13" xfId="41" applyNumberFormat="1" applyFont="1" applyBorder="1" applyAlignment="1">
      <alignment horizontal="left" vertical="top" wrapText="1"/>
      <protection/>
    </xf>
    <xf numFmtId="4" fontId="13" fillId="0" borderId="13" xfId="41" applyNumberFormat="1" applyFont="1" applyBorder="1" applyAlignment="1">
      <alignment horizontal="center" vertical="top"/>
      <protection/>
    </xf>
    <xf numFmtId="4" fontId="13" fillId="0" borderId="12" xfId="41" applyNumberFormat="1" applyFont="1" applyBorder="1" applyAlignment="1">
      <alignment horizontal="center" vertical="top"/>
      <protection/>
    </xf>
    <xf numFmtId="49" fontId="7" fillId="0" borderId="14" xfId="0" applyNumberFormat="1" applyFont="1" applyBorder="1" applyAlignment="1">
      <alignment horizontal="justify" vertical="justify" wrapText="1"/>
    </xf>
    <xf numFmtId="49" fontId="50" fillId="0" borderId="13" xfId="0" applyNumberFormat="1" applyFont="1" applyBorder="1" applyAlignment="1">
      <alignment horizontal="center" vertical="top"/>
    </xf>
    <xf numFmtId="0" fontId="50" fillId="0" borderId="13" xfId="0" applyFont="1" applyBorder="1" applyAlignment="1">
      <alignment vertical="top" wrapText="1"/>
    </xf>
    <xf numFmtId="0" fontId="50" fillId="0" borderId="12" xfId="0" applyFont="1" applyBorder="1" applyAlignment="1">
      <alignment horizontal="center" vertical="top" wrapText="1"/>
    </xf>
    <xf numFmtId="4" fontId="50" fillId="0" borderId="12" xfId="0" applyNumberFormat="1" applyFont="1" applyBorder="1" applyAlignment="1">
      <alignment horizontal="center" vertical="top"/>
    </xf>
    <xf numFmtId="4" fontId="50" fillId="0" borderId="13" xfId="0" applyNumberFormat="1" applyFont="1" applyBorder="1" applyAlignment="1">
      <alignment horizontal="center" vertical="top"/>
    </xf>
    <xf numFmtId="49" fontId="14" fillId="0" borderId="0" xfId="0" applyNumberFormat="1" applyFont="1" applyBorder="1" applyAlignment="1">
      <alignment horizontal="left" vertical="top" wrapText="1"/>
    </xf>
    <xf numFmtId="4" fontId="14" fillId="0" borderId="0" xfId="0" applyNumberFormat="1" applyFont="1" applyBorder="1" applyAlignment="1">
      <alignment horizontal="center" vertical="top"/>
    </xf>
    <xf numFmtId="0" fontId="9" fillId="0" borderId="0" xfId="0" applyFont="1" applyAlignment="1">
      <alignment horizontal="center"/>
    </xf>
  </cellXfs>
  <cellStyles count="50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avadno 2" xfId="41"/>
    <cellStyle name="Nevtralno" xfId="42"/>
    <cellStyle name="Followed Hyperlink" xfId="43"/>
    <cellStyle name="Percent" xfId="44"/>
    <cellStyle name="Opomba" xfId="45"/>
    <cellStyle name="Opozorilo" xfId="46"/>
    <cellStyle name="Pojasnjevalno besedilo" xfId="47"/>
    <cellStyle name="Poudarek1" xfId="48"/>
    <cellStyle name="Poudarek2" xfId="49"/>
    <cellStyle name="Poudarek3" xfId="50"/>
    <cellStyle name="Poudarek4" xfId="51"/>
    <cellStyle name="Poudarek5" xfId="52"/>
    <cellStyle name="Poudarek6" xfId="53"/>
    <cellStyle name="Povezana celica" xfId="54"/>
    <cellStyle name="Preveri celico" xfId="55"/>
    <cellStyle name="Računanje" xfId="56"/>
    <cellStyle name="Slabo" xfId="57"/>
    <cellStyle name="Currency" xfId="58"/>
    <cellStyle name="Currency [0]" xfId="59"/>
    <cellStyle name="Comma" xfId="60"/>
    <cellStyle name="Comma [0]" xfId="61"/>
    <cellStyle name="Vnos" xfId="62"/>
    <cellStyle name="Vsot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819150</xdr:colOff>
      <xdr:row>0</xdr:row>
      <xdr:rowOff>104775</xdr:rowOff>
    </xdr:from>
    <xdr:ext cx="209550" cy="257175"/>
    <xdr:sp fLocksText="0">
      <xdr:nvSpPr>
        <xdr:cNvPr id="1" name="PoljeZBesedilom 1"/>
        <xdr:cNvSpPr txBox="1">
          <a:spLocks noChangeArrowheads="1"/>
        </xdr:cNvSpPr>
      </xdr:nvSpPr>
      <xdr:spPr>
        <a:xfrm>
          <a:off x="6429375" y="104775"/>
          <a:ext cx="2095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6"/>
  <sheetViews>
    <sheetView tabSelected="1" view="pageLayout" zoomScale="110" zoomScaleSheetLayoutView="130" zoomScalePageLayoutView="110" workbookViewId="0" topLeftCell="A35">
      <selection activeCell="D47" sqref="D47"/>
    </sheetView>
  </sheetViews>
  <sheetFormatPr defaultColWidth="9.00390625" defaultRowHeight="12.75"/>
  <cols>
    <col min="1" max="1" width="6.375" style="4" customWidth="1"/>
    <col min="2" max="2" width="39.625" style="2" customWidth="1"/>
    <col min="3" max="3" width="8.25390625" style="3" customWidth="1"/>
    <col min="4" max="4" width="9.125" style="5" customWidth="1"/>
    <col min="5" max="5" width="10.25390625" style="5" customWidth="1"/>
    <col min="6" max="6" width="10.75390625" style="6" customWidth="1"/>
    <col min="7" max="7" width="15.375" style="1" customWidth="1"/>
  </cols>
  <sheetData>
    <row r="1" spans="1:6" ht="18.75" customHeight="1">
      <c r="A1" s="103" t="s">
        <v>87</v>
      </c>
      <c r="B1" s="103"/>
      <c r="C1" s="103"/>
      <c r="D1" s="103"/>
      <c r="E1" s="103"/>
      <c r="F1" s="103"/>
    </row>
    <row r="2" ht="13.5" customHeight="1"/>
    <row r="3" spans="1:6" ht="13.5" customHeight="1">
      <c r="A3" s="7" t="s">
        <v>0</v>
      </c>
      <c r="B3" s="42" t="s">
        <v>26</v>
      </c>
      <c r="C3" s="11" t="s">
        <v>25</v>
      </c>
      <c r="D3" s="11" t="s">
        <v>24</v>
      </c>
      <c r="E3" s="11" t="s">
        <v>29</v>
      </c>
      <c r="F3" s="11" t="s">
        <v>23</v>
      </c>
    </row>
    <row r="4" spans="1:6" ht="12" customHeight="1">
      <c r="A4" s="67"/>
      <c r="B4" s="67"/>
      <c r="C4" s="15"/>
      <c r="D4" s="15"/>
      <c r="E4" s="15"/>
      <c r="F4" s="25"/>
    </row>
    <row r="5" spans="1:6" ht="12" customHeight="1">
      <c r="A5" s="18" t="s">
        <v>36</v>
      </c>
      <c r="B5" s="19" t="s">
        <v>4</v>
      </c>
      <c r="C5" s="16"/>
      <c r="D5" s="13"/>
      <c r="E5" s="13"/>
      <c r="F5" s="20"/>
    </row>
    <row r="6" spans="1:6" ht="12" customHeight="1">
      <c r="A6" s="21"/>
      <c r="B6" s="22"/>
      <c r="C6" s="16"/>
      <c r="D6" s="13"/>
      <c r="E6" s="13"/>
      <c r="F6" s="20"/>
    </row>
    <row r="7" spans="1:6" ht="18" customHeight="1">
      <c r="A7" s="14" t="s">
        <v>9</v>
      </c>
      <c r="B7" s="12" t="s">
        <v>8</v>
      </c>
      <c r="C7" s="13" t="s">
        <v>10</v>
      </c>
      <c r="D7" s="13">
        <v>23.6</v>
      </c>
      <c r="E7" s="13">
        <v>0</v>
      </c>
      <c r="F7" s="13">
        <f>D7*E7</f>
        <v>0</v>
      </c>
    </row>
    <row r="8" spans="1:6" ht="9" customHeight="1">
      <c r="A8" s="17"/>
      <c r="B8" s="23"/>
      <c r="C8" s="15"/>
      <c r="D8" s="15"/>
      <c r="E8" s="15"/>
      <c r="F8" s="13"/>
    </row>
    <row r="9" spans="1:6" ht="26.25" customHeight="1">
      <c r="A9" s="14" t="s">
        <v>21</v>
      </c>
      <c r="B9" s="44" t="s">
        <v>49</v>
      </c>
      <c r="C9" s="15" t="s">
        <v>42</v>
      </c>
      <c r="D9" s="13">
        <v>1</v>
      </c>
      <c r="E9" s="68">
        <v>0</v>
      </c>
      <c r="F9" s="13">
        <f>D9*E9</f>
        <v>0</v>
      </c>
    </row>
    <row r="10" spans="1:6" ht="9" customHeight="1">
      <c r="A10" s="57"/>
      <c r="B10" s="58"/>
      <c r="C10" s="59"/>
      <c r="D10" s="60"/>
      <c r="E10" s="59"/>
      <c r="F10" s="60"/>
    </row>
    <row r="11" spans="1:6" ht="40.5" customHeight="1">
      <c r="A11" s="14" t="s">
        <v>41</v>
      </c>
      <c r="B11" s="44" t="s">
        <v>63</v>
      </c>
      <c r="C11" s="13" t="s">
        <v>50</v>
      </c>
      <c r="D11" s="13">
        <v>1</v>
      </c>
      <c r="E11" s="13">
        <v>0</v>
      </c>
      <c r="F11" s="13">
        <f>D11*E11</f>
        <v>0</v>
      </c>
    </row>
    <row r="12" spans="1:6" ht="12" customHeight="1">
      <c r="A12" s="21"/>
      <c r="B12" s="19"/>
      <c r="C12" s="24"/>
      <c r="D12" s="25"/>
      <c r="E12" s="25"/>
      <c r="F12" s="25"/>
    </row>
    <row r="13" spans="1:6" ht="12" customHeight="1">
      <c r="A13" s="21"/>
      <c r="B13" s="26" t="s">
        <v>30</v>
      </c>
      <c r="C13" s="27"/>
      <c r="D13" s="28"/>
      <c r="E13" s="28"/>
      <c r="F13" s="28">
        <f>SUM(F7:F11)</f>
        <v>0</v>
      </c>
    </row>
    <row r="14" spans="1:6" ht="12" customHeight="1">
      <c r="A14" s="67"/>
      <c r="B14" s="69"/>
      <c r="C14" s="64"/>
      <c r="D14" s="64"/>
      <c r="E14" s="64"/>
      <c r="F14" s="70"/>
    </row>
    <row r="15" spans="1:6" ht="12" customHeight="1">
      <c r="A15" s="18" t="s">
        <v>37</v>
      </c>
      <c r="B15" s="29" t="s">
        <v>51</v>
      </c>
      <c r="C15" s="16"/>
      <c r="D15" s="13"/>
      <c r="E15" s="13"/>
      <c r="F15" s="13"/>
    </row>
    <row r="16" spans="1:6" ht="9.75" customHeight="1">
      <c r="A16" s="18"/>
      <c r="B16" s="29"/>
      <c r="C16" s="16"/>
      <c r="D16" s="13"/>
      <c r="E16" s="13"/>
      <c r="F16" s="13"/>
    </row>
    <row r="17" spans="1:6" ht="49.5" customHeight="1">
      <c r="A17" s="14" t="s">
        <v>11</v>
      </c>
      <c r="B17" s="12" t="s">
        <v>79</v>
      </c>
      <c r="C17" s="13" t="s">
        <v>1</v>
      </c>
      <c r="D17" s="13">
        <v>26</v>
      </c>
      <c r="E17" s="13">
        <v>0</v>
      </c>
      <c r="F17" s="13">
        <f>D17*E17</f>
        <v>0</v>
      </c>
    </row>
    <row r="18" spans="1:6" ht="14.25" customHeight="1">
      <c r="A18" s="17"/>
      <c r="B18" s="63"/>
      <c r="C18" s="15"/>
      <c r="D18" s="15"/>
      <c r="E18" s="15"/>
      <c r="F18" s="13"/>
    </row>
    <row r="19" spans="1:6" ht="42" customHeight="1">
      <c r="A19" s="14" t="s">
        <v>12</v>
      </c>
      <c r="B19" s="12" t="s">
        <v>82</v>
      </c>
      <c r="C19" s="13" t="s">
        <v>1</v>
      </c>
      <c r="D19" s="13">
        <v>10.3</v>
      </c>
      <c r="E19" s="13">
        <v>0</v>
      </c>
      <c r="F19" s="13">
        <f>D19*E19</f>
        <v>0</v>
      </c>
    </row>
    <row r="20" spans="1:6" ht="12" customHeight="1">
      <c r="A20" s="67"/>
      <c r="B20" s="67"/>
      <c r="C20" s="15"/>
      <c r="D20" s="15"/>
      <c r="E20" s="15"/>
      <c r="F20" s="25"/>
    </row>
    <row r="21" spans="1:6" ht="27" customHeight="1">
      <c r="A21" s="14" t="s">
        <v>12</v>
      </c>
      <c r="B21" s="44" t="s">
        <v>64</v>
      </c>
      <c r="C21" s="13" t="s">
        <v>44</v>
      </c>
      <c r="D21" s="13">
        <v>36.4</v>
      </c>
      <c r="E21" s="13">
        <v>0</v>
      </c>
      <c r="F21" s="13">
        <f>D21*E21</f>
        <v>0</v>
      </c>
    </row>
    <row r="22" spans="1:6" ht="12" customHeight="1">
      <c r="A22" s="21"/>
      <c r="B22" s="71"/>
      <c r="C22" s="38"/>
      <c r="D22" s="72"/>
      <c r="E22" s="38"/>
      <c r="F22" s="38"/>
    </row>
    <row r="23" spans="1:6" ht="27.75" customHeight="1">
      <c r="A23" s="14" t="s">
        <v>13</v>
      </c>
      <c r="B23" s="44" t="s">
        <v>77</v>
      </c>
      <c r="C23" s="13" t="s">
        <v>44</v>
      </c>
      <c r="D23" s="13">
        <v>39.2</v>
      </c>
      <c r="E23" s="13">
        <v>0</v>
      </c>
      <c r="F23" s="13">
        <f>D23*E23</f>
        <v>0</v>
      </c>
    </row>
    <row r="24" spans="1:6" ht="12" customHeight="1">
      <c r="A24" s="67"/>
      <c r="B24" s="67"/>
      <c r="C24" s="15"/>
      <c r="D24" s="15"/>
      <c r="E24" s="15"/>
      <c r="F24" s="25"/>
    </row>
    <row r="25" spans="1:6" ht="26.25" customHeight="1">
      <c r="A25" s="14" t="s">
        <v>14</v>
      </c>
      <c r="B25" s="61" t="s">
        <v>52</v>
      </c>
      <c r="C25" s="13" t="s">
        <v>1</v>
      </c>
      <c r="D25" s="13">
        <v>27.3</v>
      </c>
      <c r="E25" s="13">
        <v>0</v>
      </c>
      <c r="F25" s="13">
        <f>D25*E25</f>
        <v>0</v>
      </c>
    </row>
    <row r="26" spans="1:6" ht="12" customHeight="1">
      <c r="A26" s="67"/>
      <c r="B26" s="67"/>
      <c r="C26" s="15"/>
      <c r="D26" s="15"/>
      <c r="E26" s="15"/>
      <c r="F26" s="25"/>
    </row>
    <row r="27" spans="1:6" ht="18" customHeight="1">
      <c r="A27" s="14" t="s">
        <v>39</v>
      </c>
      <c r="B27" s="86" t="s">
        <v>53</v>
      </c>
      <c r="C27" s="15" t="s">
        <v>42</v>
      </c>
      <c r="D27" s="13">
        <v>4</v>
      </c>
      <c r="E27" s="13">
        <v>0</v>
      </c>
      <c r="F27" s="13">
        <f>D27*E27</f>
        <v>0</v>
      </c>
    </row>
    <row r="28" spans="1:6" ht="12" customHeight="1">
      <c r="A28" s="14"/>
      <c r="B28" s="12"/>
      <c r="C28" s="13"/>
      <c r="D28" s="13"/>
      <c r="E28" s="13"/>
      <c r="F28" s="13"/>
    </row>
    <row r="29" spans="1:6" ht="18" customHeight="1">
      <c r="A29" s="14" t="s">
        <v>40</v>
      </c>
      <c r="B29" s="12" t="s">
        <v>65</v>
      </c>
      <c r="C29" s="13" t="s">
        <v>1</v>
      </c>
      <c r="D29" s="13">
        <v>2.6</v>
      </c>
      <c r="E29" s="13">
        <v>0</v>
      </c>
      <c r="F29" s="13">
        <f>D29*E29</f>
        <v>0</v>
      </c>
    </row>
    <row r="30" spans="1:6" ht="12" customHeight="1">
      <c r="A30" s="14"/>
      <c r="B30" s="73"/>
      <c r="C30" s="13"/>
      <c r="D30" s="13"/>
      <c r="E30" s="13"/>
      <c r="F30" s="13"/>
    </row>
    <row r="31" spans="1:6" ht="51.75" customHeight="1">
      <c r="A31" s="14" t="s">
        <v>46</v>
      </c>
      <c r="B31" s="61" t="s">
        <v>80</v>
      </c>
      <c r="C31" s="13" t="s">
        <v>1</v>
      </c>
      <c r="D31" s="13">
        <v>15.6</v>
      </c>
      <c r="E31" s="13">
        <v>0</v>
      </c>
      <c r="F31" s="13">
        <f>D31*E31</f>
        <v>0</v>
      </c>
    </row>
    <row r="32" spans="1:6" ht="9" customHeight="1">
      <c r="A32" s="14"/>
      <c r="B32" s="12"/>
      <c r="C32" s="13"/>
      <c r="D32" s="13"/>
      <c r="E32" s="13"/>
      <c r="F32" s="13"/>
    </row>
    <row r="33" spans="1:6" ht="27" customHeight="1">
      <c r="A33" s="17" t="s">
        <v>45</v>
      </c>
      <c r="B33" s="65" t="s">
        <v>66</v>
      </c>
      <c r="C33" s="15" t="s">
        <v>1</v>
      </c>
      <c r="D33" s="15">
        <v>8.5</v>
      </c>
      <c r="E33" s="15">
        <v>0</v>
      </c>
      <c r="F33" s="13">
        <f>SUM(D33*E33)</f>
        <v>0</v>
      </c>
    </row>
    <row r="34" spans="1:6" ht="9.75" customHeight="1">
      <c r="A34" s="14"/>
      <c r="B34" s="74"/>
      <c r="C34" s="13"/>
      <c r="D34" s="13"/>
      <c r="E34" s="13"/>
      <c r="F34" s="13"/>
    </row>
    <row r="35" spans="1:6" ht="12" customHeight="1">
      <c r="A35" s="35"/>
      <c r="B35" s="26" t="s">
        <v>54</v>
      </c>
      <c r="C35" s="27"/>
      <c r="D35" s="28"/>
      <c r="E35" s="28"/>
      <c r="F35" s="28">
        <f>SUM(F16:F33)</f>
        <v>0</v>
      </c>
    </row>
    <row r="36" spans="1:6" ht="9.75" customHeight="1">
      <c r="A36" s="67"/>
      <c r="B36" s="69"/>
      <c r="C36" s="64"/>
      <c r="D36" s="64"/>
      <c r="E36" s="64"/>
      <c r="F36" s="70"/>
    </row>
    <row r="37" spans="1:6" ht="12" customHeight="1">
      <c r="A37" s="75" t="s">
        <v>5</v>
      </c>
      <c r="B37" s="76" t="s">
        <v>55</v>
      </c>
      <c r="C37" s="77"/>
      <c r="D37" s="15"/>
      <c r="E37" s="15"/>
      <c r="F37" s="13"/>
    </row>
    <row r="38" spans="1:6" ht="9.75" customHeight="1">
      <c r="A38" s="75"/>
      <c r="B38" s="76"/>
      <c r="C38" s="77"/>
      <c r="D38" s="15"/>
      <c r="E38" s="15"/>
      <c r="F38" s="13"/>
    </row>
    <row r="39" spans="1:6" ht="39.75" customHeight="1">
      <c r="A39" s="14" t="s">
        <v>15</v>
      </c>
      <c r="B39" s="61" t="s">
        <v>81</v>
      </c>
      <c r="C39" s="13" t="s">
        <v>1</v>
      </c>
      <c r="D39" s="13">
        <v>6</v>
      </c>
      <c r="E39" s="13">
        <v>0</v>
      </c>
      <c r="F39" s="13">
        <f>D39*E39</f>
        <v>0</v>
      </c>
    </row>
    <row r="40" spans="1:6" ht="11.25" customHeight="1">
      <c r="A40" s="17"/>
      <c r="B40" s="63"/>
      <c r="C40" s="15"/>
      <c r="D40" s="15"/>
      <c r="E40" s="15"/>
      <c r="F40" s="13"/>
    </row>
    <row r="41" spans="1:6" ht="27" customHeight="1">
      <c r="A41" s="79" t="s">
        <v>16</v>
      </c>
      <c r="B41" s="80" t="s">
        <v>57</v>
      </c>
      <c r="C41" s="40" t="s">
        <v>2</v>
      </c>
      <c r="D41" s="40">
        <v>17</v>
      </c>
      <c r="E41" s="40">
        <v>0</v>
      </c>
      <c r="F41" s="40">
        <f>D41*E41</f>
        <v>0</v>
      </c>
    </row>
    <row r="42" spans="1:6" ht="27" customHeight="1">
      <c r="A42" s="45"/>
      <c r="B42" s="101"/>
      <c r="C42" s="102"/>
      <c r="D42" s="34"/>
      <c r="E42" s="34"/>
      <c r="F42" s="34"/>
    </row>
    <row r="43" spans="1:6" ht="15" customHeight="1">
      <c r="A43" s="45"/>
      <c r="B43" s="83"/>
      <c r="C43" s="34"/>
      <c r="D43" s="34"/>
      <c r="E43" s="34"/>
      <c r="F43" s="34"/>
    </row>
    <row r="44" spans="1:6" ht="16.5" customHeight="1">
      <c r="A44" s="7" t="s">
        <v>0</v>
      </c>
      <c r="B44" s="8" t="s">
        <v>26</v>
      </c>
      <c r="C44" s="11" t="s">
        <v>25</v>
      </c>
      <c r="D44" s="11" t="s">
        <v>24</v>
      </c>
      <c r="E44" s="11" t="s">
        <v>29</v>
      </c>
      <c r="F44" s="11" t="s">
        <v>23</v>
      </c>
    </row>
    <row r="45" spans="1:6" ht="12" customHeight="1">
      <c r="A45" s="17"/>
      <c r="B45" s="78"/>
      <c r="C45" s="15"/>
      <c r="D45" s="15"/>
      <c r="E45" s="15"/>
      <c r="F45" s="13"/>
    </row>
    <row r="46" spans="1:6" ht="37.5" customHeight="1">
      <c r="A46" s="14" t="s">
        <v>17</v>
      </c>
      <c r="B46" s="44" t="s">
        <v>61</v>
      </c>
      <c r="C46" s="13" t="s">
        <v>56</v>
      </c>
      <c r="D46" s="13">
        <v>2544.9</v>
      </c>
      <c r="E46" s="13">
        <v>0</v>
      </c>
      <c r="F46" s="13">
        <f>D46*E46</f>
        <v>0</v>
      </c>
    </row>
    <row r="47" spans="1:6" ht="12" customHeight="1">
      <c r="A47" s="67"/>
      <c r="B47" s="67"/>
      <c r="C47" s="15"/>
      <c r="D47" s="15"/>
      <c r="E47" s="15"/>
      <c r="F47" s="25"/>
    </row>
    <row r="48" spans="1:6" ht="36.75" customHeight="1">
      <c r="A48" s="14" t="s">
        <v>18</v>
      </c>
      <c r="B48" s="44" t="s">
        <v>58</v>
      </c>
      <c r="C48" s="13" t="s">
        <v>1</v>
      </c>
      <c r="D48" s="13">
        <v>30.3</v>
      </c>
      <c r="E48" s="13">
        <v>0</v>
      </c>
      <c r="F48" s="13">
        <f>D48*E48</f>
        <v>0</v>
      </c>
    </row>
    <row r="49" spans="1:6" ht="12" customHeight="1">
      <c r="A49" s="17"/>
      <c r="B49" s="78"/>
      <c r="C49" s="15"/>
      <c r="D49" s="15"/>
      <c r="E49" s="15"/>
      <c r="F49" s="13"/>
    </row>
    <row r="50" spans="1:6" ht="35.25" customHeight="1">
      <c r="A50" s="17" t="s">
        <v>19</v>
      </c>
      <c r="B50" s="43" t="s">
        <v>62</v>
      </c>
      <c r="C50" s="15" t="s">
        <v>1</v>
      </c>
      <c r="D50" s="15">
        <v>8.3</v>
      </c>
      <c r="E50" s="15">
        <v>0</v>
      </c>
      <c r="F50" s="13">
        <f>D50*E50</f>
        <v>0</v>
      </c>
    </row>
    <row r="51" spans="1:6" ht="12" customHeight="1">
      <c r="A51" s="75"/>
      <c r="B51" s="76"/>
      <c r="C51" s="77"/>
      <c r="D51" s="15"/>
      <c r="E51" s="15"/>
      <c r="F51" s="13"/>
    </row>
    <row r="52" spans="1:6" ht="25.5" customHeight="1">
      <c r="A52" s="14" t="s">
        <v>22</v>
      </c>
      <c r="B52" s="44" t="s">
        <v>59</v>
      </c>
      <c r="C52" s="13" t="s">
        <v>1</v>
      </c>
      <c r="D52" s="13">
        <v>1.6</v>
      </c>
      <c r="E52" s="13">
        <v>0</v>
      </c>
      <c r="F52" s="13">
        <f>D52*E52</f>
        <v>0</v>
      </c>
    </row>
    <row r="53" spans="1:6" ht="12" customHeight="1">
      <c r="A53" s="67"/>
      <c r="B53" s="67"/>
      <c r="C53" s="13"/>
      <c r="D53" s="15"/>
      <c r="E53" s="15"/>
      <c r="F53" s="25"/>
    </row>
    <row r="54" spans="1:6" ht="26.25" customHeight="1">
      <c r="A54" s="17" t="s">
        <v>47</v>
      </c>
      <c r="B54" s="62" t="s">
        <v>43</v>
      </c>
      <c r="C54" s="15" t="s">
        <v>10</v>
      </c>
      <c r="D54" s="15">
        <v>16.6</v>
      </c>
      <c r="E54" s="15">
        <v>0</v>
      </c>
      <c r="F54" s="13">
        <f>D54*E54</f>
        <v>0</v>
      </c>
    </row>
    <row r="55" spans="1:6" ht="10.5" customHeight="1">
      <c r="A55" s="17"/>
      <c r="B55" s="90"/>
      <c r="C55" s="15"/>
      <c r="D55" s="15"/>
      <c r="E55" s="15"/>
      <c r="F55" s="13"/>
    </row>
    <row r="56" spans="1:6" ht="54.75" customHeight="1">
      <c r="A56" s="17" t="s">
        <v>85</v>
      </c>
      <c r="B56" s="65" t="s">
        <v>83</v>
      </c>
      <c r="C56" s="15" t="s">
        <v>1</v>
      </c>
      <c r="D56" s="15">
        <v>31.6</v>
      </c>
      <c r="E56" s="15">
        <v>0</v>
      </c>
      <c r="F56" s="13">
        <f>D56*E56</f>
        <v>0</v>
      </c>
    </row>
    <row r="57" spans="1:6" ht="9.75" customHeight="1">
      <c r="A57" s="17"/>
      <c r="B57" s="90"/>
      <c r="C57" s="15"/>
      <c r="D57" s="15"/>
      <c r="E57" s="15"/>
      <c r="F57" s="13"/>
    </row>
    <row r="58" spans="1:6" ht="30.75" customHeight="1">
      <c r="A58" s="96" t="s">
        <v>86</v>
      </c>
      <c r="B58" s="97" t="s">
        <v>84</v>
      </c>
      <c r="C58" s="98" t="s">
        <v>42</v>
      </c>
      <c r="D58" s="99">
        <v>3</v>
      </c>
      <c r="E58" s="100">
        <v>0</v>
      </c>
      <c r="F58" s="13">
        <f>D58*E58</f>
        <v>0</v>
      </c>
    </row>
    <row r="59" spans="1:6" ht="12" customHeight="1">
      <c r="A59" s="67"/>
      <c r="B59" s="82"/>
      <c r="C59" s="31"/>
      <c r="D59" s="31"/>
      <c r="E59" s="31"/>
      <c r="F59" s="32"/>
    </row>
    <row r="60" spans="1:6" ht="12" customHeight="1">
      <c r="A60" s="81"/>
      <c r="B60" s="26" t="s">
        <v>60</v>
      </c>
      <c r="C60" s="33"/>
      <c r="D60" s="33"/>
      <c r="E60" s="33"/>
      <c r="F60" s="28">
        <f>SUM(F39:F58)</f>
        <v>0</v>
      </c>
    </row>
    <row r="61" spans="1:6" ht="12" customHeight="1">
      <c r="A61" s="30"/>
      <c r="B61" s="84"/>
      <c r="C61" s="64"/>
      <c r="D61" s="64"/>
      <c r="E61" s="64"/>
      <c r="F61" s="70"/>
    </row>
    <row r="62" spans="1:6" ht="12" customHeight="1">
      <c r="A62" s="87" t="s">
        <v>38</v>
      </c>
      <c r="B62" s="19" t="s">
        <v>70</v>
      </c>
      <c r="C62" s="15"/>
      <c r="D62" s="15"/>
      <c r="E62" s="15"/>
      <c r="F62" s="13"/>
    </row>
    <row r="63" spans="1:6" ht="12" customHeight="1">
      <c r="A63" s="21"/>
      <c r="B63" s="22"/>
      <c r="C63" s="13"/>
      <c r="D63" s="13"/>
      <c r="E63" s="13"/>
      <c r="F63" s="13"/>
    </row>
    <row r="64" spans="1:6" ht="14.25" customHeight="1">
      <c r="A64" s="14" t="s">
        <v>48</v>
      </c>
      <c r="B64" s="88" t="s">
        <v>67</v>
      </c>
      <c r="C64" s="13" t="s">
        <v>44</v>
      </c>
      <c r="D64" s="13">
        <v>10.4</v>
      </c>
      <c r="E64" s="13">
        <v>0</v>
      </c>
      <c r="F64" s="13">
        <f>D64*E64</f>
        <v>0</v>
      </c>
    </row>
    <row r="65" spans="1:6" ht="12" customHeight="1">
      <c r="A65" s="14"/>
      <c r="B65" s="22"/>
      <c r="C65" s="89"/>
      <c r="D65" s="89"/>
      <c r="E65" s="89"/>
      <c r="F65" s="89"/>
    </row>
    <row r="66" spans="1:6" ht="29.25" customHeight="1">
      <c r="A66" s="17" t="s">
        <v>27</v>
      </c>
      <c r="B66" s="90" t="s">
        <v>68</v>
      </c>
      <c r="C66" s="15" t="s">
        <v>2</v>
      </c>
      <c r="D66" s="15">
        <v>85.6</v>
      </c>
      <c r="E66" s="15">
        <v>0</v>
      </c>
      <c r="F66" s="13">
        <f>D66*E66</f>
        <v>0</v>
      </c>
    </row>
    <row r="67" spans="1:6" ht="12" customHeight="1">
      <c r="A67" s="17"/>
      <c r="B67" s="90"/>
      <c r="C67" s="15"/>
      <c r="D67" s="15"/>
      <c r="E67" s="15"/>
      <c r="F67" s="13"/>
    </row>
    <row r="68" spans="1:6" ht="39.75" customHeight="1">
      <c r="A68" s="91" t="s">
        <v>69</v>
      </c>
      <c r="B68" s="92" t="s">
        <v>78</v>
      </c>
      <c r="C68" s="93" t="s">
        <v>44</v>
      </c>
      <c r="D68" s="93">
        <v>30</v>
      </c>
      <c r="E68" s="93">
        <v>0</v>
      </c>
      <c r="F68" s="94">
        <f>D68*E68</f>
        <v>0</v>
      </c>
    </row>
    <row r="69" spans="1:6" ht="12" customHeight="1">
      <c r="A69" s="30"/>
      <c r="B69" s="95"/>
      <c r="C69" s="31"/>
      <c r="D69" s="31"/>
      <c r="E69" s="31"/>
      <c r="F69" s="32"/>
    </row>
    <row r="70" spans="1:6" ht="12" customHeight="1">
      <c r="A70" s="30"/>
      <c r="B70" s="66" t="s">
        <v>76</v>
      </c>
      <c r="C70" s="41"/>
      <c r="D70" s="33"/>
      <c r="E70" s="41"/>
      <c r="F70" s="28">
        <f>SUM(F64:F68)</f>
        <v>0</v>
      </c>
    </row>
    <row r="71" spans="1:6" ht="12" customHeight="1">
      <c r="A71" s="67"/>
      <c r="B71" s="67"/>
      <c r="C71" s="15"/>
      <c r="D71" s="15"/>
      <c r="E71" s="15"/>
      <c r="F71" s="25"/>
    </row>
    <row r="72" spans="1:6" ht="12" customHeight="1">
      <c r="A72" s="36" t="s">
        <v>71</v>
      </c>
      <c r="B72" s="19" t="s">
        <v>3</v>
      </c>
      <c r="C72" s="37"/>
      <c r="D72" s="38"/>
      <c r="E72" s="37"/>
      <c r="F72" s="38"/>
    </row>
    <row r="73" spans="1:6" ht="12" customHeight="1">
      <c r="A73" s="35"/>
      <c r="B73" s="22"/>
      <c r="C73" s="15"/>
      <c r="D73" s="13"/>
      <c r="E73" s="15"/>
      <c r="F73" s="13"/>
    </row>
    <row r="74" spans="1:6" ht="12" customHeight="1">
      <c r="A74" s="17" t="s">
        <v>72</v>
      </c>
      <c r="B74" s="22" t="s">
        <v>6</v>
      </c>
      <c r="C74" s="15" t="s">
        <v>7</v>
      </c>
      <c r="D74" s="13">
        <v>8</v>
      </c>
      <c r="E74" s="15">
        <v>0</v>
      </c>
      <c r="F74" s="13">
        <f>D74*E74</f>
        <v>0</v>
      </c>
    </row>
    <row r="75" spans="1:6" ht="12" customHeight="1">
      <c r="A75" s="17"/>
      <c r="B75" s="22"/>
      <c r="C75" s="15"/>
      <c r="D75" s="13"/>
      <c r="E75" s="15"/>
      <c r="F75" s="13"/>
    </row>
    <row r="76" spans="1:6" ht="12" customHeight="1">
      <c r="A76" s="14" t="s">
        <v>73</v>
      </c>
      <c r="B76" s="39" t="s">
        <v>31</v>
      </c>
      <c r="C76" s="15" t="s">
        <v>7</v>
      </c>
      <c r="D76" s="13">
        <v>15</v>
      </c>
      <c r="E76" s="15">
        <v>0</v>
      </c>
      <c r="F76" s="13">
        <f>D76*E76</f>
        <v>0</v>
      </c>
    </row>
    <row r="77" spans="1:6" ht="12" customHeight="1">
      <c r="A77" s="17"/>
      <c r="B77" s="39"/>
      <c r="C77" s="15"/>
      <c r="D77" s="13"/>
      <c r="E77" s="15"/>
      <c r="F77" s="13"/>
    </row>
    <row r="78" spans="1:6" ht="28.5" customHeight="1">
      <c r="A78" s="14" t="s">
        <v>74</v>
      </c>
      <c r="B78" s="63" t="s">
        <v>75</v>
      </c>
      <c r="C78" s="15" t="s">
        <v>42</v>
      </c>
      <c r="D78" s="13">
        <v>1</v>
      </c>
      <c r="E78" s="15">
        <v>0</v>
      </c>
      <c r="F78" s="13">
        <f>D78*E78</f>
        <v>0</v>
      </c>
    </row>
    <row r="79" spans="1:6" ht="12" customHeight="1">
      <c r="A79" s="17"/>
      <c r="B79" s="39"/>
      <c r="C79" s="15"/>
      <c r="D79" s="13"/>
      <c r="E79" s="15"/>
      <c r="F79" s="13"/>
    </row>
    <row r="80" spans="1:6" ht="12" customHeight="1">
      <c r="A80" s="85"/>
      <c r="B80" s="66" t="s">
        <v>28</v>
      </c>
      <c r="C80" s="41"/>
      <c r="D80" s="33"/>
      <c r="E80" s="41"/>
      <c r="F80" s="28">
        <f>SUM(F74:F78)</f>
        <v>0</v>
      </c>
    </row>
    <row r="81" spans="2:6" ht="15.75" customHeight="1">
      <c r="B81" s="48"/>
      <c r="C81" s="49"/>
      <c r="D81" s="50"/>
      <c r="E81" s="50"/>
      <c r="F81" s="51"/>
    </row>
    <row r="82" spans="2:6" ht="15" customHeight="1">
      <c r="B82" s="52" t="s">
        <v>20</v>
      </c>
      <c r="C82" s="53"/>
      <c r="D82" s="46"/>
      <c r="E82" s="47"/>
      <c r="F82" s="54">
        <f>F13+F35+F60+F70+F80</f>
        <v>0</v>
      </c>
    </row>
    <row r="83" spans="2:6" ht="15" customHeight="1">
      <c r="B83" s="10" t="s">
        <v>32</v>
      </c>
      <c r="C83" s="55"/>
      <c r="D83" s="56"/>
      <c r="E83" s="56"/>
      <c r="F83" s="9">
        <f>F82*0.05</f>
        <v>0</v>
      </c>
    </row>
    <row r="84" spans="2:6" ht="12" customHeight="1">
      <c r="B84" s="10" t="s">
        <v>33</v>
      </c>
      <c r="C84" s="56"/>
      <c r="D84" s="56"/>
      <c r="E84" s="56"/>
      <c r="F84" s="9">
        <f>F82+F83</f>
        <v>0</v>
      </c>
    </row>
    <row r="85" spans="2:6" ht="15" customHeight="1">
      <c r="B85" s="10" t="s">
        <v>34</v>
      </c>
      <c r="C85" s="56"/>
      <c r="D85" s="56"/>
      <c r="E85" s="56"/>
      <c r="F85" s="9">
        <f>F84*0.22</f>
        <v>0</v>
      </c>
    </row>
    <row r="86" spans="2:6" ht="13.5" customHeight="1">
      <c r="B86" s="10" t="s">
        <v>35</v>
      </c>
      <c r="C86" s="56"/>
      <c r="D86" s="56"/>
      <c r="E86" s="56"/>
      <c r="F86" s="9">
        <f>F84+F85</f>
        <v>0</v>
      </c>
    </row>
  </sheetData>
  <sheetProtection/>
  <mergeCells count="1">
    <mergeCell ref="A1:F1"/>
  </mergeCells>
  <printOptions/>
  <pageMargins left="1.141732283464567" right="0.6299212598425197" top="0.4724409448818898" bottom="0.5905511811023623" header="0" footer="0.3937007874015748"/>
  <pageSetup horizontalDpi="600" verticalDpi="600" orientation="portrait" paperSize="9" r:id="rId2"/>
  <headerFooter scaleWithDoc="0">
    <oddHeader>&amp;R&amp;"Times New Roman,Navadno"Zemeljski plaz na GC 9463 Kapela - Ojsteršek, Rifengozd 22</oddHeader>
    <oddFooter>&amp;Cstran &amp;P od 2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Gprocom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tajnistvo</dc:creator>
  <cp:keywords/>
  <dc:description/>
  <cp:lastModifiedBy>Uporabnik</cp:lastModifiedBy>
  <cp:lastPrinted>2022-12-12T07:28:13Z</cp:lastPrinted>
  <dcterms:created xsi:type="dcterms:W3CDTF">2003-04-15T08:23:29Z</dcterms:created>
  <dcterms:modified xsi:type="dcterms:W3CDTF">2022-12-12T07:34:46Z</dcterms:modified>
  <cp:category/>
  <cp:version/>
  <cp:contentType/>
  <cp:contentStatus/>
</cp:coreProperties>
</file>